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<sst xmlns="http://schemas.openxmlformats.org/spreadsheetml/2006/main" count="573" uniqueCount="118">
  <si>
    <t>ИП Асрян Армен Размикович</t>
  </si>
  <si>
    <t>Примерное меню и пищевая ценность приготовляемых блюд</t>
  </si>
  <si>
    <t>День:</t>
  </si>
  <si>
    <t>понедельник</t>
  </si>
  <si>
    <t>Сезон:</t>
  </si>
  <si>
    <t>Неделя:</t>
  </si>
  <si>
    <t>Возраст:</t>
  </si>
  <si>
    <t>дети 12-18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</si>
  <si>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</si>
  <si>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</si>
  <si>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</si>
  <si>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</si>
  <si>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</si>
  <si>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</si>
  <si>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</si>
  <si>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</si>
  <si>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</si>
  <si>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</si>
  <si>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</si>
  <si>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</si>
  <si>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</si>
  <si>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</si>
  <si>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</si>
  <si>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</si>
  <si>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</si>
  <si>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</si>
  <si>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</si>
  <si>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Бутерброд с сыром</t>
  </si>
  <si>
    <t>Итого за Завтрак</t>
  </si>
  <si>
    <t>Обед</t>
  </si>
  <si>
    <t>Борщ с капустой и картофелем</t>
  </si>
  <si>
    <t>Котлета из мяса птицы</t>
  </si>
  <si>
    <t>Итого за Обед</t>
  </si>
  <si>
    <t>Итого за день</t>
  </si>
  <si>
    <t>Примерное меню и пищевая ценность приготовляемых блюд (лист 2)</t>
  </si>
  <si>
    <t>вторник</t>
  </si>
  <si>
    <t xml:space="preserve">Чай с сахаром </t>
  </si>
  <si>
    <t>Суп картофельный с горохом</t>
  </si>
  <si>
    <t>Хлеб ржаной</t>
  </si>
  <si>
    <t>Примерное меню и пищевая ценность приготовляемых блюд (лист 3)</t>
  </si>
  <si>
    <t>среда</t>
  </si>
  <si>
    <t>Жаркое по-домашнему</t>
  </si>
  <si>
    <t>Суп вермишелевый с курицей</t>
  </si>
  <si>
    <t>Примерное меню и пищевая ценность приготовляемых блюд (лист 4)</t>
  </si>
  <si>
    <t>четверг</t>
  </si>
  <si>
    <t>Котлета рыбная</t>
  </si>
  <si>
    <t>Картофельное пюре</t>
  </si>
  <si>
    <t>Примерное меню и пищевая ценность приготовляемых блюд (лист 5)</t>
  </si>
  <si>
    <t>пятница</t>
  </si>
  <si>
    <t>Плов с мясом</t>
  </si>
  <si>
    <t>Примерное меню и пищевая ценность приготовляемых блюд (лист 6)</t>
  </si>
  <si>
    <t>суббота</t>
  </si>
  <si>
    <t>Омлет из яиц</t>
  </si>
  <si>
    <t>Примерное меню и пищевая ценность приготовляемых блюд (лист 8)</t>
  </si>
  <si>
    <t>Рис отварной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</si>
  <si>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</si>
  <si>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</si>
  <si>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Примерное меню и пищевая ценность приготовляемых блюд (лист 11)</t>
  </si>
  <si>
    <t>Примерное меню и пищевая ценность приготовляемых блюд (лист 12)</t>
  </si>
  <si>
    <t>Капуста тушеная</t>
  </si>
  <si>
    <t>Составил</t>
  </si>
  <si>
    <t>__________________ Администратор</t>
  </si>
  <si>
    <t>Утвердил</t>
  </si>
  <si>
    <t xml:space="preserve">__________________ </t>
  </si>
  <si>
    <t>М.П.</t>
  </si>
  <si>
    <t>Шницель мясной</t>
  </si>
  <si>
    <t>Овощи св (огурец или помидор)</t>
  </si>
  <si>
    <t>Макаронные изделия отварные</t>
  </si>
  <si>
    <t>Чай с сахаром и лимоном</t>
  </si>
  <si>
    <t>200/15/7</t>
  </si>
  <si>
    <t>Батон йодированный</t>
  </si>
  <si>
    <t>Чай с сахаром</t>
  </si>
  <si>
    <t>200/10</t>
  </si>
  <si>
    <t>70/70</t>
  </si>
  <si>
    <t>Каша гречневая рассыпчатая</t>
  </si>
  <si>
    <t>Суп картофельный</t>
  </si>
  <si>
    <t>Сложный гарнир:картофельное пюре и капуста тушёная</t>
  </si>
  <si>
    <t>520/534</t>
  </si>
  <si>
    <t>Макароннные изделия отварные</t>
  </si>
  <si>
    <t>Каша рисовая молочная с маслом сливочным</t>
  </si>
  <si>
    <t xml:space="preserve">Чай с сахаром и лимоном </t>
  </si>
  <si>
    <t>Суп из овощей</t>
  </si>
  <si>
    <t>Тефтели мясные с соусом</t>
  </si>
  <si>
    <t>Фрукт (яблоко или мандарин)</t>
  </si>
  <si>
    <t>200/50</t>
  </si>
  <si>
    <t>90/80</t>
  </si>
  <si>
    <t>Фрукт свежий (яблоко или ман)</t>
  </si>
  <si>
    <t>80/70</t>
  </si>
  <si>
    <t>90/90</t>
  </si>
  <si>
    <t xml:space="preserve"> 50/50</t>
  </si>
  <si>
    <t>Приложение 2 к СанПиН 2.3/2.4 3590-20</t>
  </si>
  <si>
    <t>Приложение 2 к СанПиН2.3/2.4 3590-20</t>
  </si>
  <si>
    <t>ТТК</t>
  </si>
  <si>
    <t>Котлета "Школьная"</t>
  </si>
  <si>
    <t>250/7</t>
  </si>
  <si>
    <t>Щи из свежей капусты с картофелем и тушёнкой</t>
  </si>
  <si>
    <t xml:space="preserve">Щи из свежей капусты с картофелем </t>
  </si>
  <si>
    <t>Сок фруктовый 0,200</t>
  </si>
  <si>
    <t>180/5</t>
  </si>
  <si>
    <t>Филе из мяса птицы тушеное в соусе</t>
  </si>
  <si>
    <t>Запеканка творожная со сгущённым молоком</t>
  </si>
  <si>
    <t>Гуляш из мяса птицы</t>
  </si>
  <si>
    <t>250/5</t>
  </si>
  <si>
    <t>ИТОГО ЗАВТРАК</t>
  </si>
  <si>
    <t>ИТОГО ОБЕД</t>
  </si>
  <si>
    <t>ИТОГО за весь период</t>
  </si>
  <si>
    <t>Среднее значение за период</t>
  </si>
  <si>
    <t>Примерное меню и пищевая ценность приготовляемых блюд (лист 7)</t>
  </si>
  <si>
    <t xml:space="preserve">Гуляш из мяса птицы </t>
  </si>
  <si>
    <t>250/6</t>
  </si>
  <si>
    <t>60/60</t>
  </si>
  <si>
    <t xml:space="preserve">Суп из овощей </t>
  </si>
  <si>
    <t>Рацион: МЕНЮ 2024 год старшая ВГ</t>
  </si>
  <si>
    <t>Сыр порционный</t>
  </si>
  <si>
    <t>Фрукт свежий</t>
  </si>
  <si>
    <t>Печень тушёная в соусе</t>
  </si>
  <si>
    <t>Рассольник Ленинградский</t>
  </si>
  <si>
    <t>35/35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</si>
</sst>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38">
    <font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right"/>
    </xf>
    <xf numFmtId="1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indent="1"/>
    </xf>
    <xf numFmtId="0" fontId="3" fillId="0" borderId="10" xfId="0" applyFont="1" applyBorder="1" applyAlignment="1">
      <alignment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66"/>
  <sheetViews>
    <sheetView tabSelected="1" zoomScalePageLayoutView="0" workbookViewId="0" topLeftCell="A241">
      <selection activeCell="A130" sqref="A130:P130"/>
    </sheetView>
  </sheetViews>
  <sheetFormatPr defaultColWidth="10.66015625" defaultRowHeight="11.25"/>
  <cols>
    <col min="1" max="1" width="8" style="0" customWidth="1"/>
    <col min="2" max="2" width="16.66015625" style="0" customWidth="1"/>
    <col min="3" max="3" width="15" style="0" customWidth="1"/>
    <col min="4" max="4" width="8.66015625" style="0" customWidth="1"/>
    <col min="5" max="7" width="5.66015625" style="0" customWidth="1"/>
    <col min="8" max="8" width="10.16015625" style="0" customWidth="1"/>
    <col min="9" max="16" width="5.66015625" style="0" customWidth="1"/>
  </cols>
  <sheetData>
    <row r="1" spans="1:16" ht="11.25" customHeight="1">
      <c r="A1" s="2" t="s">
        <v>0</v>
      </c>
      <c r="K1" s="25" t="s">
        <v>90</v>
      </c>
      <c r="L1" s="25"/>
      <c r="M1" s="25"/>
      <c r="N1" s="25"/>
      <c r="O1" s="25"/>
      <c r="P1" s="25"/>
    </row>
    <row r="2" spans="1:16" ht="15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1" ht="11.25" customHeight="1">
      <c r="A3" s="12" t="s">
        <v>112</v>
      </c>
      <c r="E3" s="4" t="s">
        <v>2</v>
      </c>
      <c r="F3" s="32" t="s">
        <v>3</v>
      </c>
      <c r="G3" s="21"/>
      <c r="H3" s="21"/>
      <c r="J3" s="33" t="s">
        <v>4</v>
      </c>
      <c r="K3" s="33"/>
    </row>
    <row r="4" spans="4:16" ht="11.25" customHeight="1">
      <c r="D4" s="33" t="s">
        <v>5</v>
      </c>
      <c r="E4" s="33"/>
      <c r="F4" s="5">
        <v>1</v>
      </c>
      <c r="J4" s="33" t="s">
        <v>6</v>
      </c>
      <c r="K4" s="33"/>
      <c r="L4" s="20" t="s">
        <v>7</v>
      </c>
      <c r="M4" s="21"/>
      <c r="N4" s="21"/>
      <c r="O4" s="21"/>
      <c r="P4" s="21"/>
    </row>
    <row r="5" spans="1:16" ht="21.75" customHeight="1">
      <c r="A5" s="22" t="s">
        <v>8</v>
      </c>
      <c r="B5" s="22" t="s">
        <v>9</v>
      </c>
      <c r="C5" s="22"/>
      <c r="D5" s="22" t="s">
        <v>10</v>
      </c>
      <c r="E5" s="27" t="s">
        <v>11</v>
      </c>
      <c r="F5" s="27"/>
      <c r="G5" s="27"/>
      <c r="H5" s="22" t="s">
        <v>12</v>
      </c>
      <c r="I5" s="27" t="s">
        <v>13</v>
      </c>
      <c r="J5" s="27"/>
      <c r="K5" s="27"/>
      <c r="L5" s="27"/>
      <c r="M5" s="27" t="s">
        <v>14</v>
      </c>
      <c r="N5" s="27"/>
      <c r="O5" s="27"/>
      <c r="P5" s="27"/>
    </row>
    <row r="6" spans="1:16" ht="21" customHeight="1">
      <c r="A6" s="23"/>
      <c r="B6" s="28"/>
      <c r="C6" s="29"/>
      <c r="D6" s="23"/>
      <c r="E6" s="6" t="s">
        <v>15</v>
      </c>
      <c r="F6" s="6" t="s">
        <v>16</v>
      </c>
      <c r="G6" s="6" t="s">
        <v>17</v>
      </c>
      <c r="H6" s="23"/>
      <c r="I6" s="6" t="s">
        <v>18</v>
      </c>
      <c r="J6" s="6" t="s">
        <v>19</v>
      </c>
      <c r="K6" s="6" t="s">
        <v>20</v>
      </c>
      <c r="L6" s="6" t="s">
        <v>21</v>
      </c>
      <c r="M6" s="6" t="s">
        <v>22</v>
      </c>
      <c r="N6" s="6" t="s">
        <v>23</v>
      </c>
      <c r="O6" s="6" t="s">
        <v>24</v>
      </c>
      <c r="P6" s="6" t="s">
        <v>25</v>
      </c>
    </row>
    <row r="7" spans="1:16" ht="11.25" customHeight="1">
      <c r="A7" s="7">
        <v>1</v>
      </c>
      <c r="B7" s="34">
        <v>2</v>
      </c>
      <c r="C7" s="34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</row>
    <row r="8" spans="1:16" ht="11.25" customHeight="1">
      <c r="A8" s="35" t="s">
        <v>26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14.25" customHeight="1">
      <c r="A9" s="8">
        <v>516</v>
      </c>
      <c r="B9" s="24" t="s">
        <v>67</v>
      </c>
      <c r="C9" s="24"/>
      <c r="D9" s="10">
        <v>205</v>
      </c>
      <c r="E9" s="9">
        <v>12</v>
      </c>
      <c r="F9" s="9">
        <v>14</v>
      </c>
      <c r="G9" s="9">
        <v>78</v>
      </c>
      <c r="H9" s="9">
        <v>459</v>
      </c>
      <c r="I9" s="10">
        <v>0.32</v>
      </c>
      <c r="J9" s="10">
        <v>1.2</v>
      </c>
      <c r="K9" s="10">
        <v>51</v>
      </c>
      <c r="L9" s="10">
        <v>6.3</v>
      </c>
      <c r="M9" s="9">
        <v>318</v>
      </c>
      <c r="N9" s="9">
        <v>335</v>
      </c>
      <c r="O9" s="9">
        <v>79</v>
      </c>
      <c r="P9" s="9">
        <v>2</v>
      </c>
    </row>
    <row r="10" spans="1:16" ht="11.25" customHeight="1">
      <c r="A10" s="9">
        <v>97</v>
      </c>
      <c r="B10" s="24" t="s">
        <v>113</v>
      </c>
      <c r="C10" s="24"/>
      <c r="D10" s="10">
        <v>30</v>
      </c>
      <c r="E10" s="9">
        <v>3</v>
      </c>
      <c r="F10" s="9">
        <v>3</v>
      </c>
      <c r="G10" s="9">
        <v>17</v>
      </c>
      <c r="H10" s="9">
        <v>113</v>
      </c>
      <c r="I10" s="10">
        <v>0.04</v>
      </c>
      <c r="J10" s="10">
        <v>0.8</v>
      </c>
      <c r="K10" s="10">
        <v>25</v>
      </c>
      <c r="L10" s="10">
        <v>0</v>
      </c>
      <c r="M10" s="10">
        <v>149</v>
      </c>
      <c r="N10" s="10">
        <v>113</v>
      </c>
      <c r="O10" s="10">
        <v>18</v>
      </c>
      <c r="P10" s="10">
        <v>0</v>
      </c>
    </row>
    <row r="11" spans="1:16" ht="11.25" customHeight="1">
      <c r="A11" s="9"/>
      <c r="B11" s="30" t="s">
        <v>114</v>
      </c>
      <c r="C11" s="31"/>
      <c r="D11" s="10">
        <v>130</v>
      </c>
      <c r="E11" s="10">
        <v>0.5</v>
      </c>
      <c r="F11" s="10">
        <v>0.5</v>
      </c>
      <c r="G11" s="9">
        <v>4</v>
      </c>
      <c r="H11" s="9">
        <v>71</v>
      </c>
      <c r="I11" s="10">
        <v>0</v>
      </c>
      <c r="J11" s="10">
        <v>13</v>
      </c>
      <c r="K11" s="10">
        <v>0</v>
      </c>
      <c r="L11" s="10">
        <v>0</v>
      </c>
      <c r="M11" s="10">
        <v>21</v>
      </c>
      <c r="N11" s="10">
        <v>14</v>
      </c>
      <c r="O11" s="10">
        <v>10</v>
      </c>
      <c r="P11" s="10">
        <v>3</v>
      </c>
    </row>
    <row r="12" spans="1:16" ht="11.25" customHeight="1">
      <c r="A12" s="9">
        <v>685</v>
      </c>
      <c r="B12" s="30" t="s">
        <v>71</v>
      </c>
      <c r="C12" s="31"/>
      <c r="D12" s="10" t="s">
        <v>72</v>
      </c>
      <c r="E12" s="10">
        <v>0.2</v>
      </c>
      <c r="F12" s="10">
        <v>0.1</v>
      </c>
      <c r="G12" s="9">
        <v>15</v>
      </c>
      <c r="H12" s="9">
        <v>60</v>
      </c>
      <c r="I12" s="10">
        <v>0</v>
      </c>
      <c r="J12" s="10">
        <v>2</v>
      </c>
      <c r="K12" s="10">
        <v>0</v>
      </c>
      <c r="L12" s="10">
        <v>0</v>
      </c>
      <c r="M12" s="10">
        <v>8</v>
      </c>
      <c r="N12" s="10">
        <v>10</v>
      </c>
      <c r="O12" s="10">
        <v>5</v>
      </c>
      <c r="P12" s="10">
        <v>1</v>
      </c>
    </row>
    <row r="13" spans="1:16" ht="11.25" customHeight="1">
      <c r="A13" s="9"/>
      <c r="B13" s="24" t="s">
        <v>70</v>
      </c>
      <c r="C13" s="24"/>
      <c r="D13" s="10">
        <v>30</v>
      </c>
      <c r="E13" s="10">
        <v>2</v>
      </c>
      <c r="F13" s="10">
        <v>0.3</v>
      </c>
      <c r="G13" s="9">
        <v>15</v>
      </c>
      <c r="H13" s="9">
        <v>79</v>
      </c>
      <c r="I13" s="10">
        <v>0.03</v>
      </c>
      <c r="J13" s="9">
        <v>0</v>
      </c>
      <c r="K13" s="9">
        <v>0</v>
      </c>
      <c r="L13" s="10">
        <v>0.5</v>
      </c>
      <c r="M13" s="9">
        <v>7</v>
      </c>
      <c r="N13" s="9">
        <v>26</v>
      </c>
      <c r="O13" s="9">
        <v>10</v>
      </c>
      <c r="P13" s="10">
        <v>0.3</v>
      </c>
    </row>
    <row r="14" spans="1:16" ht="11.25" customHeight="1">
      <c r="A14" s="36" t="s">
        <v>28</v>
      </c>
      <c r="B14" s="36"/>
      <c r="C14" s="36"/>
      <c r="D14" s="36"/>
      <c r="E14" s="9">
        <f aca="true" t="shared" si="0" ref="E14:P14">SUM(E9:E13)</f>
        <v>17.7</v>
      </c>
      <c r="F14" s="9">
        <f t="shared" si="0"/>
        <v>17.900000000000002</v>
      </c>
      <c r="G14" s="9">
        <f t="shared" si="0"/>
        <v>129</v>
      </c>
      <c r="H14" s="9">
        <f t="shared" si="0"/>
        <v>782</v>
      </c>
      <c r="I14" s="10">
        <f t="shared" si="0"/>
        <v>0.39</v>
      </c>
      <c r="J14" s="9">
        <f t="shared" si="0"/>
        <v>17</v>
      </c>
      <c r="K14" s="10">
        <f t="shared" si="0"/>
        <v>76</v>
      </c>
      <c r="L14" s="10">
        <f t="shared" si="0"/>
        <v>6.8</v>
      </c>
      <c r="M14" s="9">
        <f t="shared" si="0"/>
        <v>503</v>
      </c>
      <c r="N14" s="9">
        <f t="shared" si="0"/>
        <v>498</v>
      </c>
      <c r="O14" s="9">
        <f t="shared" si="0"/>
        <v>122</v>
      </c>
      <c r="P14" s="9">
        <f t="shared" si="0"/>
        <v>6.3</v>
      </c>
    </row>
    <row r="15" spans="1:16" ht="11.25" customHeight="1">
      <c r="A15" s="35" t="s">
        <v>29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ht="12.75" customHeight="1">
      <c r="A16" s="8">
        <v>135</v>
      </c>
      <c r="B16" s="24" t="s">
        <v>111</v>
      </c>
      <c r="C16" s="24"/>
      <c r="D16" s="10">
        <v>250</v>
      </c>
      <c r="E16" s="9">
        <v>3</v>
      </c>
      <c r="F16" s="9">
        <v>5</v>
      </c>
      <c r="G16" s="9">
        <v>9</v>
      </c>
      <c r="H16" s="9">
        <v>121</v>
      </c>
      <c r="I16" s="10">
        <v>0.08</v>
      </c>
      <c r="J16" s="9">
        <v>9</v>
      </c>
      <c r="K16" s="9">
        <v>6</v>
      </c>
      <c r="L16" s="10">
        <v>0.6</v>
      </c>
      <c r="M16" s="9">
        <v>32</v>
      </c>
      <c r="N16" s="9">
        <v>47</v>
      </c>
      <c r="O16" s="9">
        <v>18</v>
      </c>
      <c r="P16" s="9">
        <v>1</v>
      </c>
    </row>
    <row r="17" spans="1:16" ht="11.25" customHeight="1">
      <c r="A17" s="8">
        <v>498</v>
      </c>
      <c r="B17" s="24" t="s">
        <v>31</v>
      </c>
      <c r="C17" s="24"/>
      <c r="D17" s="9">
        <v>100</v>
      </c>
      <c r="E17" s="9">
        <v>18</v>
      </c>
      <c r="F17" s="9">
        <v>20</v>
      </c>
      <c r="G17" s="9">
        <v>11</v>
      </c>
      <c r="H17" s="9">
        <v>309</v>
      </c>
      <c r="I17" s="10">
        <v>0</v>
      </c>
      <c r="J17" s="10">
        <v>0.7</v>
      </c>
      <c r="K17" s="10">
        <v>25</v>
      </c>
      <c r="L17" s="10">
        <v>0.7</v>
      </c>
      <c r="M17" s="9">
        <v>24</v>
      </c>
      <c r="N17" s="9">
        <v>153</v>
      </c>
      <c r="O17" s="9">
        <v>23</v>
      </c>
      <c r="P17" s="10">
        <v>1</v>
      </c>
    </row>
    <row r="18" spans="1:16" ht="11.25" customHeight="1">
      <c r="A18" s="8">
        <v>511</v>
      </c>
      <c r="B18" s="24" t="s">
        <v>54</v>
      </c>
      <c r="C18" s="24"/>
      <c r="D18" s="9">
        <v>180</v>
      </c>
      <c r="E18" s="9">
        <v>6</v>
      </c>
      <c r="F18" s="9">
        <v>11</v>
      </c>
      <c r="G18" s="9">
        <v>41</v>
      </c>
      <c r="H18" s="9">
        <v>294</v>
      </c>
      <c r="I18" s="10">
        <v>0.1</v>
      </c>
      <c r="J18" s="10">
        <v>0</v>
      </c>
      <c r="K18" s="10">
        <v>15.2</v>
      </c>
      <c r="L18" s="10">
        <v>1.6</v>
      </c>
      <c r="M18" s="9">
        <v>34</v>
      </c>
      <c r="N18" s="9">
        <v>56</v>
      </c>
      <c r="O18" s="9">
        <v>13</v>
      </c>
      <c r="P18" s="9">
        <v>1</v>
      </c>
    </row>
    <row r="19" spans="1:16" ht="12.75" customHeight="1">
      <c r="A19" s="9">
        <v>685</v>
      </c>
      <c r="B19" s="24" t="s">
        <v>36</v>
      </c>
      <c r="C19" s="24"/>
      <c r="D19" s="10" t="s">
        <v>72</v>
      </c>
      <c r="E19" s="10">
        <v>0.2</v>
      </c>
      <c r="F19" s="10">
        <v>0.1</v>
      </c>
      <c r="G19" s="9">
        <v>15</v>
      </c>
      <c r="H19" s="9">
        <v>60</v>
      </c>
      <c r="I19" s="10">
        <v>0</v>
      </c>
      <c r="J19" s="9">
        <v>0</v>
      </c>
      <c r="K19" s="9">
        <v>0</v>
      </c>
      <c r="L19" s="10">
        <v>0</v>
      </c>
      <c r="M19" s="9">
        <v>5</v>
      </c>
      <c r="N19" s="9">
        <v>8</v>
      </c>
      <c r="O19" s="9">
        <v>4</v>
      </c>
      <c r="P19" s="9">
        <v>1</v>
      </c>
    </row>
    <row r="20" spans="1:16" ht="11.25" customHeight="1">
      <c r="A20" s="9"/>
      <c r="B20" s="24" t="s">
        <v>38</v>
      </c>
      <c r="C20" s="24"/>
      <c r="D20" s="9">
        <v>30</v>
      </c>
      <c r="E20" s="9">
        <v>2</v>
      </c>
      <c r="F20" s="10">
        <v>0.3</v>
      </c>
      <c r="G20" s="9">
        <v>15</v>
      </c>
      <c r="H20" s="9">
        <v>69</v>
      </c>
      <c r="I20" s="10">
        <v>0.5</v>
      </c>
      <c r="J20" s="10">
        <v>0</v>
      </c>
      <c r="K20" s="10">
        <v>0</v>
      </c>
      <c r="L20" s="10">
        <v>0.3</v>
      </c>
      <c r="M20" s="9">
        <v>7</v>
      </c>
      <c r="N20" s="9">
        <v>32</v>
      </c>
      <c r="O20" s="9">
        <v>8</v>
      </c>
      <c r="P20" s="10">
        <v>5</v>
      </c>
    </row>
    <row r="21" spans="1:16" ht="11.25" customHeight="1">
      <c r="A21" s="36" t="s">
        <v>32</v>
      </c>
      <c r="B21" s="36"/>
      <c r="C21" s="36"/>
      <c r="D21" s="36"/>
      <c r="E21" s="9">
        <f aca="true" t="shared" si="1" ref="E21:P21">SUM(E16:E20)</f>
        <v>29.2</v>
      </c>
      <c r="F21" s="9">
        <f t="shared" si="1"/>
        <v>36.4</v>
      </c>
      <c r="G21" s="9">
        <f t="shared" si="1"/>
        <v>91</v>
      </c>
      <c r="H21" s="9">
        <f t="shared" si="1"/>
        <v>853</v>
      </c>
      <c r="I21" s="10">
        <f t="shared" si="1"/>
        <v>0.6799999999999999</v>
      </c>
      <c r="J21" s="9">
        <f t="shared" si="1"/>
        <v>9.7</v>
      </c>
      <c r="K21" s="9">
        <f t="shared" si="1"/>
        <v>46.2</v>
      </c>
      <c r="L21" s="10">
        <f t="shared" si="1"/>
        <v>3.1999999999999997</v>
      </c>
      <c r="M21" s="9">
        <f t="shared" si="1"/>
        <v>102</v>
      </c>
      <c r="N21" s="9">
        <f t="shared" si="1"/>
        <v>296</v>
      </c>
      <c r="O21" s="9">
        <f t="shared" si="1"/>
        <v>66</v>
      </c>
      <c r="P21" s="9">
        <f t="shared" si="1"/>
        <v>9</v>
      </c>
    </row>
    <row r="22" spans="1:16" ht="11.25" customHeight="1">
      <c r="A22" s="36" t="s">
        <v>33</v>
      </c>
      <c r="B22" s="36"/>
      <c r="C22" s="36"/>
      <c r="D22" s="36"/>
      <c r="E22" s="9">
        <f aca="true" t="shared" si="2" ref="E22:P22">E14+E21</f>
        <v>46.9</v>
      </c>
      <c r="F22" s="9">
        <f t="shared" si="2"/>
        <v>54.3</v>
      </c>
      <c r="G22" s="9">
        <f t="shared" si="2"/>
        <v>220</v>
      </c>
      <c r="H22" s="9">
        <f t="shared" si="2"/>
        <v>1635</v>
      </c>
      <c r="I22" s="10">
        <f t="shared" si="2"/>
        <v>1.0699999999999998</v>
      </c>
      <c r="J22" s="9">
        <f t="shared" si="2"/>
        <v>26.7</v>
      </c>
      <c r="K22" s="9">
        <f t="shared" si="2"/>
        <v>122.2</v>
      </c>
      <c r="L22" s="10">
        <f t="shared" si="2"/>
        <v>10</v>
      </c>
      <c r="M22" s="9">
        <f t="shared" si="2"/>
        <v>605</v>
      </c>
      <c r="N22" s="9">
        <f t="shared" si="2"/>
        <v>794</v>
      </c>
      <c r="O22" s="9">
        <f t="shared" si="2"/>
        <v>188</v>
      </c>
      <c r="P22" s="9">
        <f t="shared" si="2"/>
        <v>15.3</v>
      </c>
    </row>
    <row r="23" spans="1:16" ht="11.25" customHeight="1">
      <c r="A23" s="2" t="s">
        <v>0</v>
      </c>
      <c r="K23" s="25" t="s">
        <v>90</v>
      </c>
      <c r="L23" s="25"/>
      <c r="M23" s="25"/>
      <c r="N23" s="25"/>
      <c r="O23" s="25"/>
      <c r="P23" s="25"/>
    </row>
    <row r="24" spans="1:16" ht="11.25" customHeight="1">
      <c r="A24" s="37" t="s">
        <v>34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1" ht="11.25" customHeight="1">
      <c r="A25" s="12" t="s">
        <v>112</v>
      </c>
      <c r="E25" s="4" t="s">
        <v>2</v>
      </c>
      <c r="F25" s="32" t="s">
        <v>35</v>
      </c>
      <c r="G25" s="21"/>
      <c r="H25" s="21"/>
      <c r="J25" s="33" t="s">
        <v>4</v>
      </c>
      <c r="K25" s="33"/>
    </row>
    <row r="26" spans="4:16" ht="11.25" customHeight="1">
      <c r="D26" s="33" t="s">
        <v>5</v>
      </c>
      <c r="E26" s="33"/>
      <c r="F26" s="5">
        <v>1</v>
      </c>
      <c r="J26" s="33" t="s">
        <v>6</v>
      </c>
      <c r="K26" s="33"/>
      <c r="L26" s="20" t="s">
        <v>7</v>
      </c>
      <c r="M26" s="21"/>
      <c r="N26" s="21"/>
      <c r="O26" s="21"/>
      <c r="P26" s="21"/>
    </row>
    <row r="27" spans="1:16" ht="21.75" customHeight="1">
      <c r="A27" s="22" t="s">
        <v>8</v>
      </c>
      <c r="B27" s="22" t="s">
        <v>9</v>
      </c>
      <c r="C27" s="22"/>
      <c r="D27" s="22" t="s">
        <v>10</v>
      </c>
      <c r="E27" s="27" t="s">
        <v>11</v>
      </c>
      <c r="F27" s="27"/>
      <c r="G27" s="27"/>
      <c r="H27" s="22" t="s">
        <v>12</v>
      </c>
      <c r="I27" s="27" t="s">
        <v>13</v>
      </c>
      <c r="J27" s="27"/>
      <c r="K27" s="27"/>
      <c r="L27" s="27"/>
      <c r="M27" s="27" t="s">
        <v>14</v>
      </c>
      <c r="N27" s="27"/>
      <c r="O27" s="27"/>
      <c r="P27" s="27"/>
    </row>
    <row r="28" spans="1:16" ht="21" customHeight="1">
      <c r="A28" s="23"/>
      <c r="B28" s="28"/>
      <c r="C28" s="29"/>
      <c r="D28" s="23"/>
      <c r="E28" s="6" t="s">
        <v>15</v>
      </c>
      <c r="F28" s="6" t="s">
        <v>16</v>
      </c>
      <c r="G28" s="6" t="s">
        <v>17</v>
      </c>
      <c r="H28" s="23"/>
      <c r="I28" s="6" t="s">
        <v>18</v>
      </c>
      <c r="J28" s="6" t="s">
        <v>19</v>
      </c>
      <c r="K28" s="6" t="s">
        <v>20</v>
      </c>
      <c r="L28" s="6" t="s">
        <v>21</v>
      </c>
      <c r="M28" s="6" t="s">
        <v>22</v>
      </c>
      <c r="N28" s="6" t="s">
        <v>23</v>
      </c>
      <c r="O28" s="6" t="s">
        <v>24</v>
      </c>
      <c r="P28" s="6" t="s">
        <v>25</v>
      </c>
    </row>
    <row r="29" spans="1:16" ht="11.25" customHeight="1">
      <c r="A29" s="7">
        <v>1</v>
      </c>
      <c r="B29" s="34">
        <v>2</v>
      </c>
      <c r="C29" s="34"/>
      <c r="D29" s="7">
        <v>3</v>
      </c>
      <c r="E29" s="7">
        <v>4</v>
      </c>
      <c r="F29" s="7">
        <v>5</v>
      </c>
      <c r="G29" s="7">
        <v>6</v>
      </c>
      <c r="H29" s="7">
        <v>7</v>
      </c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>
        <v>15</v>
      </c>
    </row>
    <row r="30" spans="1:16" ht="11.25" customHeight="1">
      <c r="A30" s="35" t="s">
        <v>26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1.25" customHeight="1">
      <c r="A31" s="8" t="s">
        <v>92</v>
      </c>
      <c r="B31" s="24" t="s">
        <v>93</v>
      </c>
      <c r="C31" s="24"/>
      <c r="D31" s="9">
        <v>100</v>
      </c>
      <c r="E31" s="9">
        <v>19</v>
      </c>
      <c r="F31" s="9">
        <v>14</v>
      </c>
      <c r="G31" s="9">
        <v>17</v>
      </c>
      <c r="H31" s="9">
        <v>246</v>
      </c>
      <c r="I31" s="10">
        <v>0.1</v>
      </c>
      <c r="J31" s="10">
        <v>16</v>
      </c>
      <c r="K31" s="10">
        <v>0.13</v>
      </c>
      <c r="L31" s="10">
        <v>3.5</v>
      </c>
      <c r="M31" s="9">
        <v>82</v>
      </c>
      <c r="N31" s="9">
        <v>164</v>
      </c>
      <c r="O31" s="9">
        <v>38</v>
      </c>
      <c r="P31" s="9">
        <v>2</v>
      </c>
    </row>
    <row r="32" spans="1:16" ht="11.25" customHeight="1">
      <c r="A32" s="9">
        <v>511</v>
      </c>
      <c r="B32" s="24" t="s">
        <v>54</v>
      </c>
      <c r="C32" s="24"/>
      <c r="D32" s="9">
        <v>180</v>
      </c>
      <c r="E32" s="9">
        <v>5</v>
      </c>
      <c r="F32" s="9">
        <v>7</v>
      </c>
      <c r="G32" s="9">
        <v>47</v>
      </c>
      <c r="H32" s="9">
        <v>274</v>
      </c>
      <c r="I32" s="10">
        <v>0</v>
      </c>
      <c r="J32" s="10">
        <v>19</v>
      </c>
      <c r="K32" s="10">
        <v>0</v>
      </c>
      <c r="L32" s="10">
        <v>0.1</v>
      </c>
      <c r="M32" s="9">
        <v>17</v>
      </c>
      <c r="N32" s="9">
        <v>7</v>
      </c>
      <c r="O32" s="9">
        <v>8</v>
      </c>
      <c r="P32" s="10">
        <v>0</v>
      </c>
    </row>
    <row r="33" spans="1:16" ht="11.25" customHeight="1">
      <c r="A33" s="9">
        <v>686</v>
      </c>
      <c r="B33" s="24" t="s">
        <v>80</v>
      </c>
      <c r="C33" s="24"/>
      <c r="D33" s="10" t="s">
        <v>69</v>
      </c>
      <c r="E33" s="10">
        <v>0.4</v>
      </c>
      <c r="F33" s="10">
        <v>0.1</v>
      </c>
      <c r="G33" s="9">
        <v>15</v>
      </c>
      <c r="H33" s="9">
        <v>62</v>
      </c>
      <c r="I33" s="10">
        <v>0</v>
      </c>
      <c r="J33" s="9">
        <v>2</v>
      </c>
      <c r="K33" s="10">
        <v>0</v>
      </c>
      <c r="L33" s="10">
        <v>0</v>
      </c>
      <c r="M33" s="9">
        <v>8</v>
      </c>
      <c r="N33" s="9">
        <v>10</v>
      </c>
      <c r="O33" s="9">
        <v>5</v>
      </c>
      <c r="P33" s="9">
        <v>1</v>
      </c>
    </row>
    <row r="34" spans="1:16" ht="11.25" customHeight="1">
      <c r="A34" s="9"/>
      <c r="B34" s="24" t="s">
        <v>70</v>
      </c>
      <c r="C34" s="24"/>
      <c r="D34" s="9">
        <v>30</v>
      </c>
      <c r="E34" s="9">
        <v>2</v>
      </c>
      <c r="F34" s="10">
        <v>0.3</v>
      </c>
      <c r="G34" s="9">
        <v>15</v>
      </c>
      <c r="H34" s="9">
        <v>79</v>
      </c>
      <c r="I34" s="10">
        <v>0.03</v>
      </c>
      <c r="J34" s="10">
        <v>0</v>
      </c>
      <c r="K34" s="10">
        <v>0</v>
      </c>
      <c r="L34" s="10">
        <v>0.5</v>
      </c>
      <c r="M34" s="9">
        <v>7</v>
      </c>
      <c r="N34" s="9">
        <v>26</v>
      </c>
      <c r="O34" s="9">
        <v>10</v>
      </c>
      <c r="P34" s="10">
        <v>0.3</v>
      </c>
    </row>
    <row r="35" spans="1:16" ht="11.25" customHeight="1">
      <c r="A35" s="36" t="s">
        <v>28</v>
      </c>
      <c r="B35" s="36"/>
      <c r="C35" s="36"/>
      <c r="D35" s="36"/>
      <c r="E35" s="9">
        <f aca="true" t="shared" si="3" ref="E35:P35">SUM(E31:E34)</f>
        <v>26.4</v>
      </c>
      <c r="F35" s="9">
        <f t="shared" si="3"/>
        <v>21.400000000000002</v>
      </c>
      <c r="G35" s="9">
        <f t="shared" si="3"/>
        <v>94</v>
      </c>
      <c r="H35" s="9">
        <f t="shared" si="3"/>
        <v>661</v>
      </c>
      <c r="I35" s="10">
        <f t="shared" si="3"/>
        <v>0.13</v>
      </c>
      <c r="J35" s="9">
        <f t="shared" si="3"/>
        <v>37</v>
      </c>
      <c r="K35" s="10">
        <f t="shared" si="3"/>
        <v>0.13</v>
      </c>
      <c r="L35" s="10">
        <f t="shared" si="3"/>
        <v>4.1</v>
      </c>
      <c r="M35" s="9">
        <f t="shared" si="3"/>
        <v>114</v>
      </c>
      <c r="N35" s="9">
        <f t="shared" si="3"/>
        <v>207</v>
      </c>
      <c r="O35" s="9">
        <f t="shared" si="3"/>
        <v>61</v>
      </c>
      <c r="P35" s="9">
        <f t="shared" si="3"/>
        <v>3.3</v>
      </c>
    </row>
    <row r="36" spans="1:16" ht="11.25" customHeight="1">
      <c r="A36" s="35" t="s">
        <v>29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1.25" customHeight="1">
      <c r="A37" s="8">
        <v>147</v>
      </c>
      <c r="B37" s="24" t="s">
        <v>42</v>
      </c>
      <c r="C37" s="24"/>
      <c r="D37" s="10" t="s">
        <v>94</v>
      </c>
      <c r="E37" s="9">
        <v>5</v>
      </c>
      <c r="F37" s="9">
        <v>7</v>
      </c>
      <c r="G37" s="9">
        <v>16</v>
      </c>
      <c r="H37" s="9">
        <v>145</v>
      </c>
      <c r="I37" s="10">
        <v>0</v>
      </c>
      <c r="J37" s="10">
        <v>0.8</v>
      </c>
      <c r="K37" s="10">
        <v>0.2</v>
      </c>
      <c r="L37" s="10">
        <v>1.3</v>
      </c>
      <c r="M37" s="9">
        <v>26</v>
      </c>
      <c r="N37" s="9">
        <v>39</v>
      </c>
      <c r="O37" s="9">
        <v>12</v>
      </c>
      <c r="P37" s="9">
        <v>1</v>
      </c>
    </row>
    <row r="38" spans="1:16" ht="11.25" customHeight="1">
      <c r="A38" s="9">
        <v>259</v>
      </c>
      <c r="B38" s="24" t="s">
        <v>41</v>
      </c>
      <c r="C38" s="24"/>
      <c r="D38" s="9">
        <v>270</v>
      </c>
      <c r="E38" s="9">
        <v>16</v>
      </c>
      <c r="F38" s="9">
        <v>17</v>
      </c>
      <c r="G38" s="9">
        <v>16</v>
      </c>
      <c r="H38" s="9">
        <v>436</v>
      </c>
      <c r="I38" s="10">
        <v>0.1</v>
      </c>
      <c r="J38" s="9">
        <v>7</v>
      </c>
      <c r="K38" s="10">
        <v>0</v>
      </c>
      <c r="L38" s="10">
        <v>3</v>
      </c>
      <c r="M38" s="9">
        <v>29</v>
      </c>
      <c r="N38" s="9">
        <v>198</v>
      </c>
      <c r="O38" s="9">
        <v>40</v>
      </c>
      <c r="P38" s="9">
        <v>4</v>
      </c>
    </row>
    <row r="39" spans="1:16" ht="11.25" customHeight="1">
      <c r="A39" s="9"/>
      <c r="B39" s="30" t="s">
        <v>66</v>
      </c>
      <c r="C39" s="31"/>
      <c r="D39" s="9">
        <v>100</v>
      </c>
      <c r="E39" s="9">
        <v>2</v>
      </c>
      <c r="F39" s="10">
        <v>0.7</v>
      </c>
      <c r="G39" s="9">
        <v>7</v>
      </c>
      <c r="H39" s="9">
        <v>13</v>
      </c>
      <c r="I39" s="10">
        <v>0</v>
      </c>
      <c r="J39" s="9">
        <v>10</v>
      </c>
      <c r="K39" s="10">
        <v>0</v>
      </c>
      <c r="L39" s="10">
        <v>0.5</v>
      </c>
      <c r="M39" s="9">
        <v>25</v>
      </c>
      <c r="N39" s="9">
        <v>40</v>
      </c>
      <c r="O39" s="9">
        <v>17</v>
      </c>
      <c r="P39" s="9">
        <v>1.7</v>
      </c>
    </row>
    <row r="40" spans="1:16" ht="15" customHeight="1">
      <c r="A40" s="8">
        <v>685</v>
      </c>
      <c r="B40" s="24" t="s">
        <v>71</v>
      </c>
      <c r="C40" s="24"/>
      <c r="D40" s="10" t="s">
        <v>72</v>
      </c>
      <c r="E40" s="10">
        <v>0.2</v>
      </c>
      <c r="F40" s="10">
        <v>0.1</v>
      </c>
      <c r="G40" s="9">
        <v>15</v>
      </c>
      <c r="H40" s="9">
        <v>60</v>
      </c>
      <c r="I40" s="10">
        <v>0</v>
      </c>
      <c r="J40" s="9">
        <v>0</v>
      </c>
      <c r="K40" s="10">
        <v>0</v>
      </c>
      <c r="L40" s="10">
        <v>0</v>
      </c>
      <c r="M40" s="9">
        <v>5</v>
      </c>
      <c r="N40" s="9">
        <v>8</v>
      </c>
      <c r="O40" s="9">
        <v>4</v>
      </c>
      <c r="P40" s="9">
        <v>1</v>
      </c>
    </row>
    <row r="41" spans="1:16" ht="11.25" customHeight="1">
      <c r="A41" s="9"/>
      <c r="B41" s="24" t="s">
        <v>38</v>
      </c>
      <c r="C41" s="24"/>
      <c r="D41" s="9">
        <v>30</v>
      </c>
      <c r="E41" s="9">
        <v>2</v>
      </c>
      <c r="F41" s="10">
        <v>0.3</v>
      </c>
      <c r="G41" s="9">
        <v>15</v>
      </c>
      <c r="H41" s="9">
        <v>69</v>
      </c>
      <c r="I41" s="10">
        <v>0.5</v>
      </c>
      <c r="J41" s="10">
        <v>0</v>
      </c>
      <c r="K41" s="10">
        <v>0</v>
      </c>
      <c r="L41" s="10">
        <v>0.3</v>
      </c>
      <c r="M41" s="9">
        <v>7</v>
      </c>
      <c r="N41" s="9">
        <v>32</v>
      </c>
      <c r="O41" s="9">
        <v>8</v>
      </c>
      <c r="P41" s="10">
        <v>0.7</v>
      </c>
    </row>
    <row r="42" spans="1:16" ht="11.25" customHeight="1">
      <c r="A42" s="36" t="s">
        <v>32</v>
      </c>
      <c r="B42" s="36"/>
      <c r="C42" s="36"/>
      <c r="D42" s="36"/>
      <c r="E42" s="9">
        <f aca="true" t="shared" si="4" ref="E42:P42">SUM(E37:E41)</f>
        <v>25.2</v>
      </c>
      <c r="F42" s="9">
        <f t="shared" si="4"/>
        <v>25.1</v>
      </c>
      <c r="G42" s="9">
        <f t="shared" si="4"/>
        <v>69</v>
      </c>
      <c r="H42" s="9">
        <f t="shared" si="4"/>
        <v>723</v>
      </c>
      <c r="I42" s="10">
        <f t="shared" si="4"/>
        <v>0.6</v>
      </c>
      <c r="J42" s="9">
        <f t="shared" si="4"/>
        <v>17.8</v>
      </c>
      <c r="K42" s="10">
        <f t="shared" si="4"/>
        <v>0.2</v>
      </c>
      <c r="L42" s="10">
        <f t="shared" si="4"/>
        <v>5.1</v>
      </c>
      <c r="M42" s="9">
        <f t="shared" si="4"/>
        <v>92</v>
      </c>
      <c r="N42" s="9">
        <f t="shared" si="4"/>
        <v>317</v>
      </c>
      <c r="O42" s="9">
        <f t="shared" si="4"/>
        <v>81</v>
      </c>
      <c r="P42" s="9">
        <f t="shared" si="4"/>
        <v>8.4</v>
      </c>
    </row>
    <row r="43" spans="1:16" ht="11.25" customHeight="1">
      <c r="A43" s="36" t="s">
        <v>33</v>
      </c>
      <c r="B43" s="36"/>
      <c r="C43" s="36"/>
      <c r="D43" s="36"/>
      <c r="E43" s="9">
        <f aca="true" t="shared" si="5" ref="E43:P43">E35+E42</f>
        <v>51.599999999999994</v>
      </c>
      <c r="F43" s="9">
        <f t="shared" si="5"/>
        <v>46.5</v>
      </c>
      <c r="G43" s="9">
        <f t="shared" si="5"/>
        <v>163</v>
      </c>
      <c r="H43" s="9">
        <f t="shared" si="5"/>
        <v>1384</v>
      </c>
      <c r="I43" s="10">
        <f t="shared" si="5"/>
        <v>0.73</v>
      </c>
      <c r="J43" s="9">
        <f t="shared" si="5"/>
        <v>54.8</v>
      </c>
      <c r="K43" s="10">
        <f t="shared" si="5"/>
        <v>0.33</v>
      </c>
      <c r="L43" s="10">
        <f t="shared" si="5"/>
        <v>9.2</v>
      </c>
      <c r="M43" s="9">
        <f t="shared" si="5"/>
        <v>206</v>
      </c>
      <c r="N43" s="9">
        <f t="shared" si="5"/>
        <v>524</v>
      </c>
      <c r="O43" s="9">
        <f t="shared" si="5"/>
        <v>142</v>
      </c>
      <c r="P43" s="9">
        <f t="shared" si="5"/>
        <v>11.7</v>
      </c>
    </row>
    <row r="44" spans="1:16" ht="11.25" customHeight="1">
      <c r="A44" s="2" t="s">
        <v>0</v>
      </c>
      <c r="K44" s="25" t="s">
        <v>90</v>
      </c>
      <c r="L44" s="25"/>
      <c r="M44" s="25"/>
      <c r="N44" s="25"/>
      <c r="O44" s="25"/>
      <c r="P44" s="25"/>
    </row>
    <row r="45" spans="1:16" ht="11.25" customHeight="1">
      <c r="A45" s="37" t="s">
        <v>39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1" ht="11.25" customHeight="1">
      <c r="A46" s="12" t="s">
        <v>112</v>
      </c>
      <c r="E46" s="4" t="s">
        <v>2</v>
      </c>
      <c r="F46" s="32" t="s">
        <v>40</v>
      </c>
      <c r="G46" s="21"/>
      <c r="H46" s="21"/>
      <c r="J46" s="33" t="s">
        <v>4</v>
      </c>
      <c r="K46" s="33"/>
    </row>
    <row r="47" spans="4:16" ht="11.25" customHeight="1">
      <c r="D47" s="33" t="s">
        <v>5</v>
      </c>
      <c r="E47" s="33"/>
      <c r="F47" s="5">
        <v>1</v>
      </c>
      <c r="J47" s="33" t="s">
        <v>6</v>
      </c>
      <c r="K47" s="33"/>
      <c r="L47" s="20" t="s">
        <v>7</v>
      </c>
      <c r="M47" s="21"/>
      <c r="N47" s="21"/>
      <c r="O47" s="21"/>
      <c r="P47" s="21"/>
    </row>
    <row r="48" spans="1:16" ht="21.75" customHeight="1">
      <c r="A48" s="22" t="s">
        <v>8</v>
      </c>
      <c r="B48" s="22" t="s">
        <v>9</v>
      </c>
      <c r="C48" s="22"/>
      <c r="D48" s="22" t="s">
        <v>10</v>
      </c>
      <c r="E48" s="27" t="s">
        <v>11</v>
      </c>
      <c r="F48" s="27"/>
      <c r="G48" s="27"/>
      <c r="H48" s="22" t="s">
        <v>12</v>
      </c>
      <c r="I48" s="27" t="s">
        <v>13</v>
      </c>
      <c r="J48" s="27"/>
      <c r="K48" s="27"/>
      <c r="L48" s="27"/>
      <c r="M48" s="27" t="s">
        <v>14</v>
      </c>
      <c r="N48" s="27"/>
      <c r="O48" s="27"/>
      <c r="P48" s="27"/>
    </row>
    <row r="49" spans="1:16" ht="21" customHeight="1">
      <c r="A49" s="23"/>
      <c r="B49" s="28"/>
      <c r="C49" s="29"/>
      <c r="D49" s="23"/>
      <c r="E49" s="6" t="s">
        <v>15</v>
      </c>
      <c r="F49" s="6" t="s">
        <v>16</v>
      </c>
      <c r="G49" s="6" t="s">
        <v>17</v>
      </c>
      <c r="H49" s="23"/>
      <c r="I49" s="6" t="s">
        <v>18</v>
      </c>
      <c r="J49" s="6" t="s">
        <v>19</v>
      </c>
      <c r="K49" s="6" t="s">
        <v>20</v>
      </c>
      <c r="L49" s="6" t="s">
        <v>21</v>
      </c>
      <c r="M49" s="6" t="s">
        <v>22</v>
      </c>
      <c r="N49" s="6" t="s">
        <v>23</v>
      </c>
      <c r="O49" s="6" t="s">
        <v>24</v>
      </c>
      <c r="P49" s="6" t="s">
        <v>25</v>
      </c>
    </row>
    <row r="50" spans="1:16" ht="11.25" customHeight="1">
      <c r="A50" s="7">
        <v>1</v>
      </c>
      <c r="B50" s="34">
        <v>2</v>
      </c>
      <c r="C50" s="34"/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>
        <v>9</v>
      </c>
      <c r="K50" s="7">
        <v>10</v>
      </c>
      <c r="L50" s="7">
        <v>11</v>
      </c>
      <c r="M50" s="7">
        <v>12</v>
      </c>
      <c r="N50" s="7">
        <v>13</v>
      </c>
      <c r="O50" s="7">
        <v>14</v>
      </c>
      <c r="P50" s="7">
        <v>15</v>
      </c>
    </row>
    <row r="51" spans="1:16" ht="11.25" customHeight="1">
      <c r="A51" s="35" t="s">
        <v>26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1:16" ht="16.5" customHeight="1">
      <c r="A52" s="8">
        <v>487</v>
      </c>
      <c r="B52" s="24" t="s">
        <v>101</v>
      </c>
      <c r="C52" s="24"/>
      <c r="D52" s="10" t="s">
        <v>110</v>
      </c>
      <c r="E52" s="9">
        <v>20</v>
      </c>
      <c r="F52" s="9">
        <v>19</v>
      </c>
      <c r="G52" s="9">
        <v>8</v>
      </c>
      <c r="H52" s="9">
        <v>238</v>
      </c>
      <c r="I52" s="10">
        <v>0.3</v>
      </c>
      <c r="J52" s="10">
        <v>0.1</v>
      </c>
      <c r="K52" s="10">
        <v>0</v>
      </c>
      <c r="L52" s="10">
        <v>3</v>
      </c>
      <c r="M52" s="9">
        <v>28</v>
      </c>
      <c r="N52" s="9">
        <v>181</v>
      </c>
      <c r="O52" s="9">
        <v>31</v>
      </c>
      <c r="P52" s="9">
        <v>3</v>
      </c>
    </row>
    <row r="53" spans="1:16" ht="15.75" customHeight="1">
      <c r="A53" s="8">
        <v>508</v>
      </c>
      <c r="B53" s="24" t="s">
        <v>74</v>
      </c>
      <c r="C53" s="24"/>
      <c r="D53" s="10">
        <v>180</v>
      </c>
      <c r="E53" s="10">
        <v>10</v>
      </c>
      <c r="F53" s="10">
        <v>8</v>
      </c>
      <c r="G53" s="10">
        <v>40</v>
      </c>
      <c r="H53" s="9">
        <v>326</v>
      </c>
      <c r="I53" s="10">
        <v>0.2</v>
      </c>
      <c r="J53" s="9">
        <v>0</v>
      </c>
      <c r="K53" s="10">
        <v>0</v>
      </c>
      <c r="L53" s="10">
        <v>0.7</v>
      </c>
      <c r="M53" s="9">
        <v>18</v>
      </c>
      <c r="N53" s="9">
        <v>245</v>
      </c>
      <c r="O53" s="9">
        <v>163</v>
      </c>
      <c r="P53" s="9">
        <v>6</v>
      </c>
    </row>
    <row r="54" spans="1:16" ht="16.5" customHeight="1">
      <c r="A54" s="8">
        <v>685</v>
      </c>
      <c r="B54" s="30" t="s">
        <v>36</v>
      </c>
      <c r="C54" s="31"/>
      <c r="D54" s="10" t="s">
        <v>72</v>
      </c>
      <c r="E54" s="10">
        <v>0.2</v>
      </c>
      <c r="F54" s="10">
        <v>0.1</v>
      </c>
      <c r="G54" s="10">
        <v>15</v>
      </c>
      <c r="H54" s="9">
        <v>60</v>
      </c>
      <c r="I54" s="10">
        <v>0</v>
      </c>
      <c r="J54" s="9">
        <v>2</v>
      </c>
      <c r="K54" s="10">
        <v>0</v>
      </c>
      <c r="L54" s="10">
        <v>0</v>
      </c>
      <c r="M54" s="9">
        <v>8</v>
      </c>
      <c r="N54" s="9">
        <v>10</v>
      </c>
      <c r="O54" s="9">
        <v>5</v>
      </c>
      <c r="P54" s="9">
        <v>1</v>
      </c>
    </row>
    <row r="55" spans="1:16" ht="11.25" customHeight="1">
      <c r="A55" s="8"/>
      <c r="B55" s="24" t="s">
        <v>70</v>
      </c>
      <c r="C55" s="24"/>
      <c r="D55" s="9">
        <v>30</v>
      </c>
      <c r="E55" s="9">
        <v>2</v>
      </c>
      <c r="F55" s="10">
        <v>0.3</v>
      </c>
      <c r="G55" s="9">
        <v>15</v>
      </c>
      <c r="H55" s="9">
        <v>79</v>
      </c>
      <c r="I55" s="10">
        <v>0.03</v>
      </c>
      <c r="J55" s="10">
        <v>0</v>
      </c>
      <c r="K55" s="10">
        <v>0</v>
      </c>
      <c r="L55" s="10">
        <v>0.5</v>
      </c>
      <c r="M55" s="9">
        <v>7</v>
      </c>
      <c r="N55" s="9">
        <v>26</v>
      </c>
      <c r="O55" s="9">
        <v>10</v>
      </c>
      <c r="P55" s="10">
        <v>0.3</v>
      </c>
    </row>
    <row r="56" spans="1:16" ht="11.25" customHeight="1">
      <c r="A56" s="38" t="s">
        <v>28</v>
      </c>
      <c r="B56" s="36"/>
      <c r="C56" s="36"/>
      <c r="D56" s="36"/>
      <c r="E56" s="9">
        <f aca="true" t="shared" si="6" ref="E56:P56">SUM(E52:E55)</f>
        <v>32.2</v>
      </c>
      <c r="F56" s="9">
        <f t="shared" si="6"/>
        <v>27.400000000000002</v>
      </c>
      <c r="G56" s="9">
        <f t="shared" si="6"/>
        <v>78</v>
      </c>
      <c r="H56" s="9">
        <f t="shared" si="6"/>
        <v>703</v>
      </c>
      <c r="I56" s="10">
        <f t="shared" si="6"/>
        <v>0.53</v>
      </c>
      <c r="J56" s="9">
        <f t="shared" si="6"/>
        <v>2.1</v>
      </c>
      <c r="K56" s="10">
        <f t="shared" si="6"/>
        <v>0</v>
      </c>
      <c r="L56" s="10">
        <f t="shared" si="6"/>
        <v>4.2</v>
      </c>
      <c r="M56" s="9">
        <f t="shared" si="6"/>
        <v>61</v>
      </c>
      <c r="N56" s="9">
        <f t="shared" si="6"/>
        <v>462</v>
      </c>
      <c r="O56" s="9">
        <f t="shared" si="6"/>
        <v>209</v>
      </c>
      <c r="P56" s="9">
        <f t="shared" si="6"/>
        <v>10.3</v>
      </c>
    </row>
    <row r="57" spans="1:16" ht="11.25" customHeight="1">
      <c r="A57" s="35" t="s">
        <v>29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ht="24.75" customHeight="1">
      <c r="A58" s="9">
        <v>124</v>
      </c>
      <c r="B58" s="24" t="s">
        <v>96</v>
      </c>
      <c r="C58" s="24"/>
      <c r="D58" s="9">
        <v>250</v>
      </c>
      <c r="E58" s="9">
        <v>2</v>
      </c>
      <c r="F58" s="9">
        <v>4</v>
      </c>
      <c r="G58" s="9">
        <v>21</v>
      </c>
      <c r="H58" s="9">
        <v>138</v>
      </c>
      <c r="I58" s="10">
        <v>0.2</v>
      </c>
      <c r="J58" s="9">
        <v>6</v>
      </c>
      <c r="K58" s="9">
        <v>0</v>
      </c>
      <c r="L58" s="10">
        <v>1</v>
      </c>
      <c r="M58" s="9">
        <v>27</v>
      </c>
      <c r="N58" s="9">
        <v>66</v>
      </c>
      <c r="O58" s="9">
        <v>21</v>
      </c>
      <c r="P58" s="9">
        <v>1</v>
      </c>
    </row>
    <row r="59" spans="1:16" ht="11.25" customHeight="1">
      <c r="A59" s="8">
        <v>388</v>
      </c>
      <c r="B59" s="24" t="s">
        <v>45</v>
      </c>
      <c r="C59" s="24"/>
      <c r="D59" s="9">
        <v>100</v>
      </c>
      <c r="E59" s="9">
        <v>13</v>
      </c>
      <c r="F59" s="9">
        <v>11</v>
      </c>
      <c r="G59" s="9">
        <v>12</v>
      </c>
      <c r="H59" s="9">
        <v>290</v>
      </c>
      <c r="I59" s="10">
        <v>0.08</v>
      </c>
      <c r="J59" s="10">
        <v>0</v>
      </c>
      <c r="K59" s="10">
        <v>0.08</v>
      </c>
      <c r="L59" s="10">
        <v>0.8</v>
      </c>
      <c r="M59" s="9">
        <v>46</v>
      </c>
      <c r="N59" s="9">
        <v>186</v>
      </c>
      <c r="O59" s="9">
        <v>12</v>
      </c>
      <c r="P59" s="9">
        <v>1</v>
      </c>
    </row>
    <row r="60" spans="1:16" ht="11.25" customHeight="1">
      <c r="A60" s="9">
        <v>520</v>
      </c>
      <c r="B60" s="24" t="s">
        <v>46</v>
      </c>
      <c r="C60" s="24"/>
      <c r="D60" s="9">
        <v>180</v>
      </c>
      <c r="E60" s="9">
        <v>4</v>
      </c>
      <c r="F60" s="9">
        <v>5</v>
      </c>
      <c r="G60" s="9">
        <v>26</v>
      </c>
      <c r="H60" s="9">
        <v>198</v>
      </c>
      <c r="I60" s="10">
        <v>0.17</v>
      </c>
      <c r="J60" s="9">
        <v>22</v>
      </c>
      <c r="K60" s="10">
        <v>0</v>
      </c>
      <c r="L60" s="10">
        <v>0.2</v>
      </c>
      <c r="M60" s="9">
        <v>44</v>
      </c>
      <c r="N60" s="9">
        <v>104</v>
      </c>
      <c r="O60" s="9">
        <v>33</v>
      </c>
      <c r="P60" s="9">
        <v>1</v>
      </c>
    </row>
    <row r="61" spans="1:16" ht="15.75" customHeight="1">
      <c r="A61" s="8">
        <v>685</v>
      </c>
      <c r="B61" s="24" t="s">
        <v>36</v>
      </c>
      <c r="C61" s="24"/>
      <c r="D61" s="10" t="s">
        <v>72</v>
      </c>
      <c r="E61" s="10">
        <v>0.2</v>
      </c>
      <c r="F61" s="10">
        <v>0.1</v>
      </c>
      <c r="G61" s="9">
        <v>15</v>
      </c>
      <c r="H61" s="9">
        <v>60</v>
      </c>
      <c r="I61" s="10">
        <v>0</v>
      </c>
      <c r="J61" s="10">
        <v>0</v>
      </c>
      <c r="K61" s="10">
        <v>0</v>
      </c>
      <c r="L61" s="10">
        <v>0</v>
      </c>
      <c r="M61" s="9">
        <v>5</v>
      </c>
      <c r="N61" s="10">
        <v>8</v>
      </c>
      <c r="O61" s="10">
        <v>4</v>
      </c>
      <c r="P61" s="10">
        <v>1</v>
      </c>
    </row>
    <row r="62" spans="1:16" ht="11.25" customHeight="1">
      <c r="A62" s="9"/>
      <c r="B62" s="24" t="s">
        <v>38</v>
      </c>
      <c r="C62" s="24"/>
      <c r="D62" s="9">
        <v>30</v>
      </c>
      <c r="E62" s="9">
        <v>2</v>
      </c>
      <c r="F62" s="10">
        <v>0.3</v>
      </c>
      <c r="G62" s="9">
        <v>15</v>
      </c>
      <c r="H62" s="9">
        <v>69</v>
      </c>
      <c r="I62" s="10">
        <v>0.5</v>
      </c>
      <c r="J62" s="10">
        <v>0</v>
      </c>
      <c r="K62" s="10">
        <v>0</v>
      </c>
      <c r="L62" s="10">
        <v>0.3</v>
      </c>
      <c r="M62" s="9">
        <v>7</v>
      </c>
      <c r="N62" s="9">
        <v>32</v>
      </c>
      <c r="O62" s="9">
        <v>8</v>
      </c>
      <c r="P62" s="10">
        <v>0.7</v>
      </c>
    </row>
    <row r="63" spans="1:16" ht="11.25" customHeight="1">
      <c r="A63" s="36" t="s">
        <v>32</v>
      </c>
      <c r="B63" s="36"/>
      <c r="C63" s="36"/>
      <c r="D63" s="36"/>
      <c r="E63" s="9">
        <f>SUM(E58:E62)</f>
        <v>21.2</v>
      </c>
      <c r="F63" s="9">
        <f>SUM(F58:F62)</f>
        <v>20.400000000000002</v>
      </c>
      <c r="G63" s="9">
        <f>SUM(G58:G62)</f>
        <v>89</v>
      </c>
      <c r="H63" s="9">
        <f>SUM(H58:H62)</f>
        <v>755</v>
      </c>
      <c r="I63" s="10">
        <f aca="true" t="shared" si="7" ref="I63:P63">SUM(I58:I62)</f>
        <v>0.9500000000000001</v>
      </c>
      <c r="J63" s="9">
        <f t="shared" si="7"/>
        <v>28</v>
      </c>
      <c r="K63" s="9">
        <f t="shared" si="7"/>
        <v>0.08</v>
      </c>
      <c r="L63" s="10">
        <f t="shared" si="7"/>
        <v>2.3</v>
      </c>
      <c r="M63" s="9">
        <f t="shared" si="7"/>
        <v>129</v>
      </c>
      <c r="N63" s="9">
        <f t="shared" si="7"/>
        <v>396</v>
      </c>
      <c r="O63" s="9">
        <f t="shared" si="7"/>
        <v>78</v>
      </c>
      <c r="P63" s="9">
        <f t="shared" si="7"/>
        <v>4.7</v>
      </c>
    </row>
    <row r="64" spans="1:16" ht="11.25" customHeight="1">
      <c r="A64" s="36" t="s">
        <v>33</v>
      </c>
      <c r="B64" s="36"/>
      <c r="C64" s="36"/>
      <c r="D64" s="36"/>
      <c r="E64" s="9">
        <f>E56+E63</f>
        <v>53.400000000000006</v>
      </c>
      <c r="F64" s="9">
        <f>F56+F63</f>
        <v>47.800000000000004</v>
      </c>
      <c r="G64" s="9">
        <f>G56+G63</f>
        <v>167</v>
      </c>
      <c r="H64" s="9">
        <f>H56+H63</f>
        <v>1458</v>
      </c>
      <c r="I64" s="10">
        <f aca="true" t="shared" si="8" ref="I64:P64">I56+I63</f>
        <v>1.48</v>
      </c>
      <c r="J64" s="9">
        <f t="shared" si="8"/>
        <v>30.1</v>
      </c>
      <c r="K64" s="9">
        <f t="shared" si="8"/>
        <v>0.08</v>
      </c>
      <c r="L64" s="10">
        <f t="shared" si="8"/>
        <v>6.5</v>
      </c>
      <c r="M64" s="9">
        <f t="shared" si="8"/>
        <v>190</v>
      </c>
      <c r="N64" s="9">
        <f t="shared" si="8"/>
        <v>858</v>
      </c>
      <c r="O64" s="9">
        <f t="shared" si="8"/>
        <v>287</v>
      </c>
      <c r="P64" s="9">
        <f t="shared" si="8"/>
        <v>15</v>
      </c>
    </row>
    <row r="65" spans="1:16" ht="11.25" customHeight="1">
      <c r="A65" s="2" t="s">
        <v>0</v>
      </c>
      <c r="K65" s="25" t="s">
        <v>91</v>
      </c>
      <c r="L65" s="25"/>
      <c r="M65" s="25"/>
      <c r="N65" s="25"/>
      <c r="O65" s="25"/>
      <c r="P65" s="25"/>
    </row>
    <row r="66" spans="1:16" ht="11.25" customHeight="1">
      <c r="A66" s="37" t="s">
        <v>43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1" ht="11.25" customHeight="1">
      <c r="A67" s="12" t="s">
        <v>112</v>
      </c>
      <c r="E67" s="4" t="s">
        <v>2</v>
      </c>
      <c r="F67" s="32" t="s">
        <v>44</v>
      </c>
      <c r="G67" s="21"/>
      <c r="H67" s="21"/>
      <c r="J67" s="33" t="s">
        <v>4</v>
      </c>
      <c r="K67" s="33"/>
    </row>
    <row r="68" spans="4:16" ht="11.25" customHeight="1">
      <c r="D68" s="33" t="s">
        <v>5</v>
      </c>
      <c r="E68" s="33"/>
      <c r="F68" s="5">
        <v>1</v>
      </c>
      <c r="J68" s="33" t="s">
        <v>6</v>
      </c>
      <c r="K68" s="33"/>
      <c r="L68" s="20" t="s">
        <v>7</v>
      </c>
      <c r="M68" s="21"/>
      <c r="N68" s="21"/>
      <c r="O68" s="21"/>
      <c r="P68" s="21"/>
    </row>
    <row r="69" spans="1:16" ht="21.75" customHeight="1">
      <c r="A69" s="22" t="s">
        <v>8</v>
      </c>
      <c r="B69" s="22" t="s">
        <v>9</v>
      </c>
      <c r="C69" s="22"/>
      <c r="D69" s="22" t="s">
        <v>10</v>
      </c>
      <c r="E69" s="27" t="s">
        <v>11</v>
      </c>
      <c r="F69" s="27"/>
      <c r="G69" s="27"/>
      <c r="H69" s="22" t="s">
        <v>12</v>
      </c>
      <c r="I69" s="27" t="s">
        <v>13</v>
      </c>
      <c r="J69" s="27"/>
      <c r="K69" s="27"/>
      <c r="L69" s="27"/>
      <c r="M69" s="27" t="s">
        <v>14</v>
      </c>
      <c r="N69" s="27"/>
      <c r="O69" s="27"/>
      <c r="P69" s="27"/>
    </row>
    <row r="70" spans="1:16" ht="21" customHeight="1">
      <c r="A70" s="23"/>
      <c r="B70" s="28"/>
      <c r="C70" s="29"/>
      <c r="D70" s="23"/>
      <c r="E70" s="6" t="s">
        <v>15</v>
      </c>
      <c r="F70" s="6" t="s">
        <v>16</v>
      </c>
      <c r="G70" s="6" t="s">
        <v>17</v>
      </c>
      <c r="H70" s="23"/>
      <c r="I70" s="6" t="s">
        <v>18</v>
      </c>
      <c r="J70" s="6" t="s">
        <v>19</v>
      </c>
      <c r="K70" s="6" t="s">
        <v>20</v>
      </c>
      <c r="L70" s="6" t="s">
        <v>21</v>
      </c>
      <c r="M70" s="6" t="s">
        <v>22</v>
      </c>
      <c r="N70" s="6" t="s">
        <v>23</v>
      </c>
      <c r="O70" s="6" t="s">
        <v>24</v>
      </c>
      <c r="P70" s="6" t="s">
        <v>25</v>
      </c>
    </row>
    <row r="71" spans="1:16" ht="11.25" customHeight="1">
      <c r="A71" s="7">
        <v>1</v>
      </c>
      <c r="B71" s="34">
        <v>2</v>
      </c>
      <c r="C71" s="34"/>
      <c r="D71" s="7">
        <v>3</v>
      </c>
      <c r="E71" s="7">
        <v>4</v>
      </c>
      <c r="F71" s="7">
        <v>5</v>
      </c>
      <c r="G71" s="7">
        <v>6</v>
      </c>
      <c r="H71" s="7">
        <v>7</v>
      </c>
      <c r="I71" s="7">
        <v>8</v>
      </c>
      <c r="J71" s="7">
        <v>9</v>
      </c>
      <c r="K71" s="7">
        <v>10</v>
      </c>
      <c r="L71" s="7">
        <v>11</v>
      </c>
      <c r="M71" s="7">
        <v>12</v>
      </c>
      <c r="N71" s="7">
        <v>13</v>
      </c>
      <c r="O71" s="7">
        <v>14</v>
      </c>
      <c r="P71" s="7">
        <v>15</v>
      </c>
    </row>
    <row r="72" spans="1:16" ht="11.25" customHeight="1">
      <c r="A72" s="35" t="s">
        <v>26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16" ht="11.25" customHeight="1">
      <c r="A73" s="8">
        <v>451</v>
      </c>
      <c r="B73" s="24" t="s">
        <v>65</v>
      </c>
      <c r="C73" s="24"/>
      <c r="D73" s="9">
        <v>100</v>
      </c>
      <c r="E73" s="9">
        <v>16</v>
      </c>
      <c r="F73" s="9">
        <v>21</v>
      </c>
      <c r="G73" s="9">
        <v>13</v>
      </c>
      <c r="H73" s="9">
        <v>217</v>
      </c>
      <c r="I73" s="10">
        <v>0.22</v>
      </c>
      <c r="J73" s="10">
        <v>0.33</v>
      </c>
      <c r="K73" s="10">
        <v>0</v>
      </c>
      <c r="L73" s="10">
        <v>3</v>
      </c>
      <c r="M73" s="9">
        <v>14</v>
      </c>
      <c r="N73" s="9">
        <v>122</v>
      </c>
      <c r="O73" s="9">
        <v>24</v>
      </c>
      <c r="P73" s="9">
        <v>2</v>
      </c>
    </row>
    <row r="74" spans="1:16" ht="11.25" customHeight="1">
      <c r="A74" s="8">
        <v>516</v>
      </c>
      <c r="B74" s="24" t="s">
        <v>67</v>
      </c>
      <c r="C74" s="24"/>
      <c r="D74" s="9">
        <v>180</v>
      </c>
      <c r="E74" s="9">
        <v>6</v>
      </c>
      <c r="F74" s="9">
        <v>11</v>
      </c>
      <c r="G74" s="9">
        <v>41</v>
      </c>
      <c r="H74" s="9">
        <v>294</v>
      </c>
      <c r="I74" s="10">
        <v>0.1</v>
      </c>
      <c r="J74" s="10">
        <v>0</v>
      </c>
      <c r="K74" s="10">
        <v>16</v>
      </c>
      <c r="L74" s="10">
        <v>1.6</v>
      </c>
      <c r="M74" s="9">
        <v>34</v>
      </c>
      <c r="N74" s="9">
        <v>56</v>
      </c>
      <c r="O74" s="9">
        <v>13</v>
      </c>
      <c r="P74" s="9">
        <v>1</v>
      </c>
    </row>
    <row r="75" spans="1:16" ht="11.25" customHeight="1">
      <c r="A75" s="9">
        <v>685</v>
      </c>
      <c r="B75" s="24" t="s">
        <v>36</v>
      </c>
      <c r="C75" s="24"/>
      <c r="D75" s="10" t="s">
        <v>72</v>
      </c>
      <c r="E75" s="10">
        <v>0.2</v>
      </c>
      <c r="F75" s="10">
        <v>0.1</v>
      </c>
      <c r="G75" s="9">
        <v>15</v>
      </c>
      <c r="H75" s="9">
        <v>60</v>
      </c>
      <c r="I75" s="10">
        <v>0</v>
      </c>
      <c r="J75" s="9">
        <v>0</v>
      </c>
      <c r="K75" s="10">
        <v>0</v>
      </c>
      <c r="L75" s="10">
        <v>0</v>
      </c>
      <c r="M75" s="9">
        <v>5</v>
      </c>
      <c r="N75" s="9">
        <v>8</v>
      </c>
      <c r="O75" s="9">
        <v>4</v>
      </c>
      <c r="P75" s="9">
        <v>1</v>
      </c>
    </row>
    <row r="76" spans="1:16" ht="11.25" customHeight="1">
      <c r="A76" s="9">
        <v>707</v>
      </c>
      <c r="B76" s="30" t="s">
        <v>97</v>
      </c>
      <c r="C76" s="31"/>
      <c r="D76" s="10">
        <v>200</v>
      </c>
      <c r="E76" s="10">
        <v>1</v>
      </c>
      <c r="F76" s="10">
        <v>0</v>
      </c>
      <c r="G76" s="9">
        <v>20</v>
      </c>
      <c r="H76" s="9">
        <v>85</v>
      </c>
      <c r="I76" s="10">
        <v>0.02</v>
      </c>
      <c r="J76" s="9">
        <v>4</v>
      </c>
      <c r="K76" s="10">
        <v>0</v>
      </c>
      <c r="L76" s="10">
        <v>0.2</v>
      </c>
      <c r="M76" s="9">
        <v>14</v>
      </c>
      <c r="N76" s="9">
        <v>8</v>
      </c>
      <c r="O76" s="9">
        <v>3</v>
      </c>
      <c r="P76" s="9">
        <v>0</v>
      </c>
    </row>
    <row r="77" spans="1:16" ht="11.25" customHeight="1">
      <c r="A77" s="9"/>
      <c r="B77" s="24" t="s">
        <v>70</v>
      </c>
      <c r="C77" s="24"/>
      <c r="D77" s="9">
        <v>30</v>
      </c>
      <c r="E77" s="9">
        <v>2</v>
      </c>
      <c r="F77" s="10">
        <v>0.3</v>
      </c>
      <c r="G77" s="9">
        <v>15</v>
      </c>
      <c r="H77" s="9">
        <v>79</v>
      </c>
      <c r="I77" s="10">
        <v>0.03</v>
      </c>
      <c r="J77" s="10">
        <v>0</v>
      </c>
      <c r="K77" s="10">
        <v>0</v>
      </c>
      <c r="L77" s="10">
        <v>0.5</v>
      </c>
      <c r="M77" s="9">
        <v>7</v>
      </c>
      <c r="N77" s="9">
        <v>26</v>
      </c>
      <c r="O77" s="9">
        <v>10</v>
      </c>
      <c r="P77" s="10">
        <v>0.3</v>
      </c>
    </row>
    <row r="78" spans="1:16" ht="11.25" customHeight="1">
      <c r="A78" s="36" t="s">
        <v>28</v>
      </c>
      <c r="B78" s="36"/>
      <c r="C78" s="36"/>
      <c r="D78" s="36"/>
      <c r="E78" s="9">
        <f aca="true" t="shared" si="9" ref="E78:P78">SUM(E73:E77)</f>
        <v>25.2</v>
      </c>
      <c r="F78" s="9">
        <f t="shared" si="9"/>
        <v>32.4</v>
      </c>
      <c r="G78" s="9">
        <f t="shared" si="9"/>
        <v>104</v>
      </c>
      <c r="H78" s="9">
        <f t="shared" si="9"/>
        <v>735</v>
      </c>
      <c r="I78" s="10">
        <f t="shared" si="9"/>
        <v>0.37</v>
      </c>
      <c r="J78" s="9">
        <f t="shared" si="9"/>
        <v>4.33</v>
      </c>
      <c r="K78" s="10">
        <f t="shared" si="9"/>
        <v>16</v>
      </c>
      <c r="L78" s="10">
        <f t="shared" si="9"/>
        <v>5.3</v>
      </c>
      <c r="M78" s="9">
        <f t="shared" si="9"/>
        <v>74</v>
      </c>
      <c r="N78" s="9">
        <f t="shared" si="9"/>
        <v>220</v>
      </c>
      <c r="O78" s="9">
        <f t="shared" si="9"/>
        <v>54</v>
      </c>
      <c r="P78" s="9">
        <f t="shared" si="9"/>
        <v>4.3</v>
      </c>
    </row>
    <row r="79" spans="1:16" ht="11.25" customHeight="1">
      <c r="A79" s="35" t="s">
        <v>29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1:16" ht="14.25" customHeight="1">
      <c r="A80" s="9">
        <v>133</v>
      </c>
      <c r="B80" s="24" t="s">
        <v>75</v>
      </c>
      <c r="C80" s="24"/>
      <c r="D80" s="9">
        <v>250</v>
      </c>
      <c r="E80" s="9">
        <v>6</v>
      </c>
      <c r="F80" s="9">
        <v>6</v>
      </c>
      <c r="G80" s="9">
        <v>20</v>
      </c>
      <c r="H80" s="9">
        <v>121</v>
      </c>
      <c r="I80" s="10">
        <v>0.08</v>
      </c>
      <c r="J80" s="9">
        <v>31</v>
      </c>
      <c r="K80" s="9">
        <v>0</v>
      </c>
      <c r="L80" s="10">
        <v>1</v>
      </c>
      <c r="M80" s="9">
        <v>42</v>
      </c>
      <c r="N80" s="9">
        <v>50</v>
      </c>
      <c r="O80" s="9">
        <v>21</v>
      </c>
      <c r="P80" s="9">
        <v>1</v>
      </c>
    </row>
    <row r="81" spans="1:16" ht="23.25" customHeight="1">
      <c r="A81" s="9">
        <v>488</v>
      </c>
      <c r="B81" s="24" t="s">
        <v>99</v>
      </c>
      <c r="C81" s="24"/>
      <c r="D81" s="10" t="s">
        <v>73</v>
      </c>
      <c r="E81" s="9">
        <v>18</v>
      </c>
      <c r="F81" s="9">
        <v>20</v>
      </c>
      <c r="G81" s="9">
        <v>5</v>
      </c>
      <c r="H81" s="9">
        <v>285</v>
      </c>
      <c r="I81" s="10">
        <v>0.18</v>
      </c>
      <c r="J81" s="9">
        <v>16</v>
      </c>
      <c r="K81" s="10">
        <v>19</v>
      </c>
      <c r="L81" s="10">
        <v>4</v>
      </c>
      <c r="M81" s="9">
        <v>48</v>
      </c>
      <c r="N81" s="9">
        <v>182</v>
      </c>
      <c r="O81" s="9">
        <v>27</v>
      </c>
      <c r="P81" s="9">
        <v>4</v>
      </c>
    </row>
    <row r="82" spans="1:16" ht="11.25" customHeight="1">
      <c r="A82" s="8">
        <v>511</v>
      </c>
      <c r="B82" s="24" t="s">
        <v>54</v>
      </c>
      <c r="C82" s="24"/>
      <c r="D82" s="9">
        <v>180</v>
      </c>
      <c r="E82" s="10">
        <v>5</v>
      </c>
      <c r="F82" s="10">
        <v>7</v>
      </c>
      <c r="G82" s="10">
        <v>47</v>
      </c>
      <c r="H82" s="9">
        <v>274</v>
      </c>
      <c r="I82" s="10">
        <v>0</v>
      </c>
      <c r="J82" s="9">
        <v>19</v>
      </c>
      <c r="K82" s="10">
        <v>0</v>
      </c>
      <c r="L82" s="10">
        <v>0.1</v>
      </c>
      <c r="M82" s="9">
        <v>17</v>
      </c>
      <c r="N82" s="9">
        <v>7</v>
      </c>
      <c r="O82" s="9">
        <v>8</v>
      </c>
      <c r="P82" s="10">
        <v>0</v>
      </c>
    </row>
    <row r="83" spans="1:16" ht="13.5" customHeight="1">
      <c r="A83" s="9">
        <v>685</v>
      </c>
      <c r="B83" s="24" t="s">
        <v>36</v>
      </c>
      <c r="C83" s="24"/>
      <c r="D83" s="10" t="s">
        <v>72</v>
      </c>
      <c r="E83" s="10">
        <v>0.2</v>
      </c>
      <c r="F83" s="10">
        <v>0.1</v>
      </c>
      <c r="G83" s="9">
        <v>15</v>
      </c>
      <c r="H83" s="9">
        <v>60</v>
      </c>
      <c r="I83" s="10">
        <v>0</v>
      </c>
      <c r="J83" s="9">
        <v>0</v>
      </c>
      <c r="K83" s="10">
        <v>0</v>
      </c>
      <c r="L83" s="10">
        <v>0</v>
      </c>
      <c r="M83" s="9">
        <v>5</v>
      </c>
      <c r="N83" s="10">
        <v>8</v>
      </c>
      <c r="O83" s="10">
        <v>4</v>
      </c>
      <c r="P83" s="9">
        <v>1</v>
      </c>
    </row>
    <row r="84" spans="1:16" ht="11.25" customHeight="1">
      <c r="A84" s="9"/>
      <c r="B84" s="24" t="s">
        <v>38</v>
      </c>
      <c r="C84" s="24"/>
      <c r="D84" s="9">
        <v>30</v>
      </c>
      <c r="E84" s="9">
        <v>2</v>
      </c>
      <c r="F84" s="10">
        <v>0.3</v>
      </c>
      <c r="G84" s="9">
        <v>15</v>
      </c>
      <c r="H84" s="9">
        <v>69</v>
      </c>
      <c r="I84" s="10">
        <v>0.5</v>
      </c>
      <c r="J84" s="10">
        <v>0</v>
      </c>
      <c r="K84" s="10">
        <v>0</v>
      </c>
      <c r="L84" s="10">
        <v>0.3</v>
      </c>
      <c r="M84" s="9">
        <v>7</v>
      </c>
      <c r="N84" s="9">
        <v>32</v>
      </c>
      <c r="O84" s="9">
        <v>8</v>
      </c>
      <c r="P84" s="10">
        <v>0.7</v>
      </c>
    </row>
    <row r="85" spans="1:16" ht="11.25" customHeight="1">
      <c r="A85" s="36" t="s">
        <v>32</v>
      </c>
      <c r="B85" s="36"/>
      <c r="C85" s="36"/>
      <c r="D85" s="36"/>
      <c r="E85" s="9">
        <f>SUM(E80:E84)</f>
        <v>31.2</v>
      </c>
      <c r="F85" s="9">
        <f>SUM(F80:F84)</f>
        <v>33.4</v>
      </c>
      <c r="G85" s="9">
        <f>SUM(G80:G84)</f>
        <v>102</v>
      </c>
      <c r="H85" s="9">
        <f>SUM(H80:H84)</f>
        <v>809</v>
      </c>
      <c r="I85" s="10">
        <f aca="true" t="shared" si="10" ref="I85:P85">SUM(I80:I84)</f>
        <v>0.76</v>
      </c>
      <c r="J85" s="9">
        <f t="shared" si="10"/>
        <v>66</v>
      </c>
      <c r="K85" s="9">
        <f t="shared" si="10"/>
        <v>19</v>
      </c>
      <c r="L85" s="10">
        <f t="shared" si="10"/>
        <v>5.3999999999999995</v>
      </c>
      <c r="M85" s="9">
        <f t="shared" si="10"/>
        <v>119</v>
      </c>
      <c r="N85" s="9">
        <f t="shared" si="10"/>
        <v>279</v>
      </c>
      <c r="O85" s="9">
        <f t="shared" si="10"/>
        <v>68</v>
      </c>
      <c r="P85" s="9">
        <f t="shared" si="10"/>
        <v>6.7</v>
      </c>
    </row>
    <row r="86" spans="1:16" ht="11.25" customHeight="1">
      <c r="A86" s="36" t="s">
        <v>33</v>
      </c>
      <c r="B86" s="36"/>
      <c r="C86" s="36"/>
      <c r="D86" s="36"/>
      <c r="E86" s="9">
        <f>E78+E85</f>
        <v>56.4</v>
      </c>
      <c r="F86" s="9">
        <f>F78+F85</f>
        <v>65.8</v>
      </c>
      <c r="G86" s="9">
        <f>G78+G85</f>
        <v>206</v>
      </c>
      <c r="H86" s="9">
        <f>H78+H85</f>
        <v>1544</v>
      </c>
      <c r="I86" s="10">
        <f aca="true" t="shared" si="11" ref="I86:P86">I78+I85</f>
        <v>1.13</v>
      </c>
      <c r="J86" s="9">
        <f t="shared" si="11"/>
        <v>70.33</v>
      </c>
      <c r="K86" s="9">
        <f t="shared" si="11"/>
        <v>35</v>
      </c>
      <c r="L86" s="10">
        <f t="shared" si="11"/>
        <v>10.7</v>
      </c>
      <c r="M86" s="9">
        <f t="shared" si="11"/>
        <v>193</v>
      </c>
      <c r="N86" s="9">
        <f t="shared" si="11"/>
        <v>499</v>
      </c>
      <c r="O86" s="9">
        <f t="shared" si="11"/>
        <v>122</v>
      </c>
      <c r="P86" s="9">
        <f t="shared" si="11"/>
        <v>11</v>
      </c>
    </row>
    <row r="87" spans="1:16" ht="11.25" customHeight="1">
      <c r="A87" s="2" t="s">
        <v>0</v>
      </c>
      <c r="K87" s="25" t="s">
        <v>90</v>
      </c>
      <c r="L87" s="25"/>
      <c r="M87" s="25"/>
      <c r="N87" s="25"/>
      <c r="O87" s="25"/>
      <c r="P87" s="25"/>
    </row>
    <row r="88" spans="1:16" ht="11.25" customHeight="1">
      <c r="A88" s="37" t="s">
        <v>47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</row>
    <row r="89" spans="1:11" ht="11.25" customHeight="1">
      <c r="A89" s="12" t="s">
        <v>112</v>
      </c>
      <c r="E89" s="4" t="s">
        <v>2</v>
      </c>
      <c r="F89" s="32" t="s">
        <v>48</v>
      </c>
      <c r="G89" s="21"/>
      <c r="H89" s="21"/>
      <c r="J89" s="33" t="s">
        <v>4</v>
      </c>
      <c r="K89" s="33"/>
    </row>
    <row r="90" spans="4:16" ht="11.25" customHeight="1">
      <c r="D90" s="33" t="s">
        <v>5</v>
      </c>
      <c r="E90" s="33"/>
      <c r="F90" s="5">
        <v>1</v>
      </c>
      <c r="J90" s="33" t="s">
        <v>6</v>
      </c>
      <c r="K90" s="33"/>
      <c r="L90" s="20" t="s">
        <v>7</v>
      </c>
      <c r="M90" s="21"/>
      <c r="N90" s="21"/>
      <c r="O90" s="21"/>
      <c r="P90" s="21"/>
    </row>
    <row r="91" spans="1:16" ht="21.75" customHeight="1">
      <c r="A91" s="22" t="s">
        <v>8</v>
      </c>
      <c r="B91" s="22" t="s">
        <v>9</v>
      </c>
      <c r="C91" s="22"/>
      <c r="D91" s="22" t="s">
        <v>10</v>
      </c>
      <c r="E91" s="27" t="s">
        <v>11</v>
      </c>
      <c r="F91" s="27"/>
      <c r="G91" s="27"/>
      <c r="H91" s="22" t="s">
        <v>12</v>
      </c>
      <c r="I91" s="27" t="s">
        <v>13</v>
      </c>
      <c r="J91" s="27"/>
      <c r="K91" s="27"/>
      <c r="L91" s="27"/>
      <c r="M91" s="27" t="s">
        <v>14</v>
      </c>
      <c r="N91" s="27"/>
      <c r="O91" s="27"/>
      <c r="P91" s="27"/>
    </row>
    <row r="92" spans="1:16" ht="21" customHeight="1">
      <c r="A92" s="23"/>
      <c r="B92" s="28"/>
      <c r="C92" s="29"/>
      <c r="D92" s="23"/>
      <c r="E92" s="6" t="s">
        <v>15</v>
      </c>
      <c r="F92" s="6" t="s">
        <v>16</v>
      </c>
      <c r="G92" s="6" t="s">
        <v>17</v>
      </c>
      <c r="H92" s="23"/>
      <c r="I92" s="6" t="s">
        <v>18</v>
      </c>
      <c r="J92" s="6" t="s">
        <v>19</v>
      </c>
      <c r="K92" s="6" t="s">
        <v>20</v>
      </c>
      <c r="L92" s="6" t="s">
        <v>21</v>
      </c>
      <c r="M92" s="6" t="s">
        <v>22</v>
      </c>
      <c r="N92" s="6" t="s">
        <v>23</v>
      </c>
      <c r="O92" s="6" t="s">
        <v>24</v>
      </c>
      <c r="P92" s="6" t="s">
        <v>25</v>
      </c>
    </row>
    <row r="93" spans="1:16" ht="11.25" customHeight="1">
      <c r="A93" s="7">
        <v>1</v>
      </c>
      <c r="B93" s="34">
        <v>2</v>
      </c>
      <c r="C93" s="34"/>
      <c r="D93" s="7">
        <v>3</v>
      </c>
      <c r="E93" s="7">
        <v>4</v>
      </c>
      <c r="F93" s="7">
        <v>5</v>
      </c>
      <c r="G93" s="7">
        <v>6</v>
      </c>
      <c r="H93" s="7">
        <v>7</v>
      </c>
      <c r="I93" s="7">
        <v>8</v>
      </c>
      <c r="J93" s="7">
        <v>9</v>
      </c>
      <c r="K93" s="7">
        <v>10</v>
      </c>
      <c r="L93" s="7">
        <v>11</v>
      </c>
      <c r="M93" s="7">
        <v>12</v>
      </c>
      <c r="N93" s="7">
        <v>13</v>
      </c>
      <c r="O93" s="7">
        <v>14</v>
      </c>
      <c r="P93" s="7">
        <v>15</v>
      </c>
    </row>
    <row r="94" spans="1:16" ht="11.25" customHeight="1">
      <c r="A94" s="35" t="s">
        <v>26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ht="11.25" customHeight="1">
      <c r="A95" s="8">
        <v>461</v>
      </c>
      <c r="B95" s="24" t="s">
        <v>82</v>
      </c>
      <c r="C95" s="24"/>
      <c r="D95" s="10" t="s">
        <v>87</v>
      </c>
      <c r="E95" s="9">
        <v>19</v>
      </c>
      <c r="F95" s="9">
        <v>23</v>
      </c>
      <c r="G95" s="9">
        <v>21</v>
      </c>
      <c r="H95" s="9">
        <v>249</v>
      </c>
      <c r="I95" s="10">
        <v>0.05</v>
      </c>
      <c r="J95" s="10">
        <v>1.2</v>
      </c>
      <c r="K95" s="10">
        <v>0</v>
      </c>
      <c r="L95" s="10">
        <v>0.8</v>
      </c>
      <c r="M95" s="9">
        <v>27</v>
      </c>
      <c r="N95" s="9">
        <v>107</v>
      </c>
      <c r="O95" s="9">
        <v>19</v>
      </c>
      <c r="P95" s="10">
        <v>1</v>
      </c>
    </row>
    <row r="96" spans="1:16" ht="11.25" customHeight="1">
      <c r="A96" s="8">
        <v>520</v>
      </c>
      <c r="B96" s="24" t="s">
        <v>46</v>
      </c>
      <c r="C96" s="24"/>
      <c r="D96" s="9">
        <v>180</v>
      </c>
      <c r="E96" s="9">
        <v>4</v>
      </c>
      <c r="F96" s="9">
        <v>5</v>
      </c>
      <c r="G96" s="9">
        <v>26</v>
      </c>
      <c r="H96" s="9">
        <v>198</v>
      </c>
      <c r="I96" s="10">
        <v>0.17</v>
      </c>
      <c r="J96" s="10">
        <v>22</v>
      </c>
      <c r="K96" s="10">
        <v>0</v>
      </c>
      <c r="L96" s="10">
        <v>0.2</v>
      </c>
      <c r="M96" s="9">
        <v>44</v>
      </c>
      <c r="N96" s="9">
        <v>104</v>
      </c>
      <c r="O96" s="9">
        <v>33</v>
      </c>
      <c r="P96" s="9">
        <v>1</v>
      </c>
    </row>
    <row r="97" spans="1:16" ht="12" customHeight="1">
      <c r="A97" s="9">
        <v>685</v>
      </c>
      <c r="B97" s="24" t="s">
        <v>36</v>
      </c>
      <c r="C97" s="24"/>
      <c r="D97" s="10" t="s">
        <v>72</v>
      </c>
      <c r="E97" s="10">
        <v>0.2</v>
      </c>
      <c r="F97" s="10">
        <v>0.1</v>
      </c>
      <c r="G97" s="9">
        <v>15</v>
      </c>
      <c r="H97" s="9">
        <v>60</v>
      </c>
      <c r="I97" s="10">
        <v>0</v>
      </c>
      <c r="J97" s="9">
        <v>0</v>
      </c>
      <c r="K97" s="10">
        <v>0</v>
      </c>
      <c r="L97" s="10">
        <v>0</v>
      </c>
      <c r="M97" s="9">
        <v>5</v>
      </c>
      <c r="N97" s="9">
        <v>8</v>
      </c>
      <c r="O97" s="9">
        <v>4</v>
      </c>
      <c r="P97" s="10">
        <v>1</v>
      </c>
    </row>
    <row r="98" spans="1:16" ht="12" customHeight="1">
      <c r="A98" s="9"/>
      <c r="B98" s="30" t="s">
        <v>86</v>
      </c>
      <c r="C98" s="31"/>
      <c r="D98" s="10">
        <v>100</v>
      </c>
      <c r="E98" s="10">
        <v>0.5</v>
      </c>
      <c r="F98" s="10">
        <v>0.5</v>
      </c>
      <c r="G98" s="9">
        <v>16</v>
      </c>
      <c r="H98" s="9">
        <v>71</v>
      </c>
      <c r="I98" s="10">
        <v>0.2</v>
      </c>
      <c r="J98" s="9">
        <v>6</v>
      </c>
      <c r="K98" s="10">
        <v>0</v>
      </c>
      <c r="L98" s="10">
        <v>0</v>
      </c>
      <c r="M98" s="9">
        <v>1</v>
      </c>
      <c r="N98" s="9">
        <v>1</v>
      </c>
      <c r="O98" s="9">
        <v>1</v>
      </c>
      <c r="P98" s="10">
        <v>1</v>
      </c>
    </row>
    <row r="99" spans="1:16" ht="11.25" customHeight="1">
      <c r="A99" s="9"/>
      <c r="B99" s="24" t="s">
        <v>70</v>
      </c>
      <c r="C99" s="24"/>
      <c r="D99" s="9">
        <v>30</v>
      </c>
      <c r="E99" s="9">
        <v>2</v>
      </c>
      <c r="F99" s="10">
        <v>0.3</v>
      </c>
      <c r="G99" s="9">
        <v>16</v>
      </c>
      <c r="H99" s="9">
        <v>79</v>
      </c>
      <c r="I99" s="10">
        <v>0.03</v>
      </c>
      <c r="J99" s="10">
        <v>0</v>
      </c>
      <c r="K99" s="10">
        <v>0</v>
      </c>
      <c r="L99" s="10">
        <v>0.5</v>
      </c>
      <c r="M99" s="9">
        <v>7</v>
      </c>
      <c r="N99" s="9">
        <v>26</v>
      </c>
      <c r="O99" s="9">
        <v>10</v>
      </c>
      <c r="P99" s="10">
        <v>0.3</v>
      </c>
    </row>
    <row r="100" spans="1:16" ht="11.25" customHeight="1">
      <c r="A100" s="36" t="s">
        <v>28</v>
      </c>
      <c r="B100" s="36"/>
      <c r="C100" s="36"/>
      <c r="D100" s="36"/>
      <c r="E100" s="9">
        <f aca="true" t="shared" si="12" ref="E100:P100">SUM(E95:E99)</f>
        <v>25.7</v>
      </c>
      <c r="F100" s="9">
        <f t="shared" si="12"/>
        <v>28.900000000000002</v>
      </c>
      <c r="G100" s="9">
        <f t="shared" si="12"/>
        <v>94</v>
      </c>
      <c r="H100" s="9">
        <f t="shared" si="12"/>
        <v>657</v>
      </c>
      <c r="I100" s="10">
        <f t="shared" si="12"/>
        <v>0.45000000000000007</v>
      </c>
      <c r="J100" s="9">
        <f t="shared" si="12"/>
        <v>29.2</v>
      </c>
      <c r="K100" s="10">
        <f t="shared" si="12"/>
        <v>0</v>
      </c>
      <c r="L100" s="10">
        <f t="shared" si="12"/>
        <v>1.5</v>
      </c>
      <c r="M100" s="9">
        <f t="shared" si="12"/>
        <v>84</v>
      </c>
      <c r="N100" s="9">
        <f t="shared" si="12"/>
        <v>246</v>
      </c>
      <c r="O100" s="9">
        <f t="shared" si="12"/>
        <v>67</v>
      </c>
      <c r="P100" s="9">
        <f t="shared" si="12"/>
        <v>4.3</v>
      </c>
    </row>
    <row r="101" spans="1:16" ht="11.25" customHeight="1">
      <c r="A101" s="35" t="s">
        <v>29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</row>
    <row r="102" spans="1:16" ht="11.25" customHeight="1">
      <c r="A102" s="8">
        <v>110</v>
      </c>
      <c r="B102" s="24" t="s">
        <v>30</v>
      </c>
      <c r="C102" s="24"/>
      <c r="D102" s="9">
        <v>250</v>
      </c>
      <c r="E102" s="9">
        <v>2</v>
      </c>
      <c r="F102" s="9">
        <v>7</v>
      </c>
      <c r="G102" s="9">
        <v>13</v>
      </c>
      <c r="H102" s="9">
        <v>122</v>
      </c>
      <c r="I102" s="10">
        <v>0</v>
      </c>
      <c r="J102" s="9">
        <v>11</v>
      </c>
      <c r="K102" s="9">
        <v>10</v>
      </c>
      <c r="L102" s="10">
        <v>2</v>
      </c>
      <c r="M102" s="9">
        <v>59</v>
      </c>
      <c r="N102" s="9">
        <v>61</v>
      </c>
      <c r="O102" s="9">
        <v>27</v>
      </c>
      <c r="P102" s="9">
        <v>1</v>
      </c>
    </row>
    <row r="103" spans="1:16" ht="16.5" customHeight="1">
      <c r="A103" s="11">
        <v>488</v>
      </c>
      <c r="B103" s="24" t="s">
        <v>101</v>
      </c>
      <c r="C103" s="24"/>
      <c r="D103" s="10" t="s">
        <v>73</v>
      </c>
      <c r="E103" s="9">
        <v>18</v>
      </c>
      <c r="F103" s="9">
        <v>20</v>
      </c>
      <c r="G103" s="9">
        <v>5</v>
      </c>
      <c r="H103" s="9">
        <v>285</v>
      </c>
      <c r="I103" s="10">
        <v>0.18</v>
      </c>
      <c r="J103" s="10">
        <v>16</v>
      </c>
      <c r="K103" s="10">
        <v>19</v>
      </c>
      <c r="L103" s="10">
        <v>4</v>
      </c>
      <c r="M103" s="9">
        <v>48</v>
      </c>
      <c r="N103" s="9">
        <v>182</v>
      </c>
      <c r="O103" s="9">
        <v>27</v>
      </c>
      <c r="P103" s="9">
        <v>4</v>
      </c>
    </row>
    <row r="104" spans="1:16" ht="11.25" customHeight="1">
      <c r="A104" s="9">
        <v>516</v>
      </c>
      <c r="B104" s="24" t="s">
        <v>67</v>
      </c>
      <c r="C104" s="24"/>
      <c r="D104" s="9">
        <v>180</v>
      </c>
      <c r="E104" s="9">
        <v>6</v>
      </c>
      <c r="F104" s="9">
        <v>11</v>
      </c>
      <c r="G104" s="9">
        <v>41</v>
      </c>
      <c r="H104" s="9">
        <v>294</v>
      </c>
      <c r="I104" s="10">
        <v>0.11</v>
      </c>
      <c r="J104" s="9">
        <v>0</v>
      </c>
      <c r="K104" s="10">
        <v>14</v>
      </c>
      <c r="L104" s="10">
        <v>1.6</v>
      </c>
      <c r="M104" s="9">
        <v>34</v>
      </c>
      <c r="N104" s="9">
        <v>56</v>
      </c>
      <c r="O104" s="9">
        <v>13</v>
      </c>
      <c r="P104" s="9">
        <v>1</v>
      </c>
    </row>
    <row r="105" spans="1:16" ht="14.25" customHeight="1">
      <c r="A105" s="9">
        <v>685</v>
      </c>
      <c r="B105" s="24" t="s">
        <v>71</v>
      </c>
      <c r="C105" s="24"/>
      <c r="D105" s="10" t="s">
        <v>72</v>
      </c>
      <c r="E105" s="10">
        <v>0.2</v>
      </c>
      <c r="F105" s="10">
        <v>0.1</v>
      </c>
      <c r="G105" s="9">
        <v>15</v>
      </c>
      <c r="H105" s="9">
        <v>60</v>
      </c>
      <c r="I105" s="10">
        <v>0</v>
      </c>
      <c r="J105" s="9">
        <v>0</v>
      </c>
      <c r="K105" s="10">
        <v>0</v>
      </c>
      <c r="L105" s="10">
        <v>0</v>
      </c>
      <c r="M105" s="9">
        <v>5</v>
      </c>
      <c r="N105" s="9">
        <v>8</v>
      </c>
      <c r="O105" s="9">
        <v>4</v>
      </c>
      <c r="P105" s="9">
        <v>1</v>
      </c>
    </row>
    <row r="106" spans="1:16" ht="11.25" customHeight="1">
      <c r="A106" s="9"/>
      <c r="B106" s="24" t="s">
        <v>38</v>
      </c>
      <c r="C106" s="24"/>
      <c r="D106" s="9">
        <v>30</v>
      </c>
      <c r="E106" s="9">
        <v>2</v>
      </c>
      <c r="F106" s="10">
        <v>0.3</v>
      </c>
      <c r="G106" s="9">
        <v>15</v>
      </c>
      <c r="H106" s="9">
        <v>69</v>
      </c>
      <c r="I106" s="10">
        <v>0.2</v>
      </c>
      <c r="J106" s="10">
        <v>0</v>
      </c>
      <c r="K106" s="10">
        <v>0</v>
      </c>
      <c r="L106" s="10">
        <v>0.3</v>
      </c>
      <c r="M106" s="9">
        <v>7</v>
      </c>
      <c r="N106" s="9">
        <v>32</v>
      </c>
      <c r="O106" s="9">
        <v>8</v>
      </c>
      <c r="P106" s="10">
        <v>0.7</v>
      </c>
    </row>
    <row r="107" spans="1:16" ht="11.25" customHeight="1">
      <c r="A107" s="36" t="s">
        <v>32</v>
      </c>
      <c r="B107" s="36"/>
      <c r="C107" s="36"/>
      <c r="D107" s="36"/>
      <c r="E107" s="9">
        <f>SUM(E102:E106)</f>
        <v>28.2</v>
      </c>
      <c r="F107" s="9">
        <f>SUM(F102:F106)</f>
        <v>38.4</v>
      </c>
      <c r="G107" s="9">
        <f>SUM(G102:G106)</f>
        <v>89</v>
      </c>
      <c r="H107" s="9">
        <f>SUM(H102:H106)</f>
        <v>830</v>
      </c>
      <c r="I107" s="10">
        <f aca="true" t="shared" si="13" ref="I107:P107">SUM(I102:I106)</f>
        <v>0.49</v>
      </c>
      <c r="J107" s="9">
        <f t="shared" si="13"/>
        <v>27</v>
      </c>
      <c r="K107" s="9">
        <f t="shared" si="13"/>
        <v>43</v>
      </c>
      <c r="L107" s="10">
        <f t="shared" si="13"/>
        <v>7.8999999999999995</v>
      </c>
      <c r="M107" s="9">
        <f t="shared" si="13"/>
        <v>153</v>
      </c>
      <c r="N107" s="9">
        <f t="shared" si="13"/>
        <v>339</v>
      </c>
      <c r="O107" s="9">
        <f t="shared" si="13"/>
        <v>79</v>
      </c>
      <c r="P107" s="9">
        <f t="shared" si="13"/>
        <v>7.7</v>
      </c>
    </row>
    <row r="108" spans="1:16" ht="11.25" customHeight="1">
      <c r="A108" s="36" t="s">
        <v>33</v>
      </c>
      <c r="B108" s="36"/>
      <c r="C108" s="36"/>
      <c r="D108" s="36"/>
      <c r="E108" s="9">
        <f>E100+E107</f>
        <v>53.9</v>
      </c>
      <c r="F108" s="9">
        <f>F100+F107</f>
        <v>67.3</v>
      </c>
      <c r="G108" s="9">
        <f>G100+G107</f>
        <v>183</v>
      </c>
      <c r="H108" s="9">
        <f>H100+H107</f>
        <v>1487</v>
      </c>
      <c r="I108" s="10">
        <f aca="true" t="shared" si="14" ref="I108:P108">I100+I107</f>
        <v>0.9400000000000001</v>
      </c>
      <c r="J108" s="9">
        <f t="shared" si="14"/>
        <v>56.2</v>
      </c>
      <c r="K108" s="9">
        <f t="shared" si="14"/>
        <v>43</v>
      </c>
      <c r="L108" s="10">
        <f t="shared" si="14"/>
        <v>9.399999999999999</v>
      </c>
      <c r="M108" s="9">
        <f t="shared" si="14"/>
        <v>237</v>
      </c>
      <c r="N108" s="9">
        <f t="shared" si="14"/>
        <v>585</v>
      </c>
      <c r="O108" s="9">
        <f t="shared" si="14"/>
        <v>146</v>
      </c>
      <c r="P108" s="9">
        <f t="shared" si="14"/>
        <v>12</v>
      </c>
    </row>
    <row r="109" spans="1:16" ht="11.25" customHeight="1">
      <c r="A109" s="2" t="s">
        <v>0</v>
      </c>
      <c r="K109" s="25" t="s">
        <v>91</v>
      </c>
      <c r="L109" s="25"/>
      <c r="M109" s="25"/>
      <c r="N109" s="25"/>
      <c r="O109" s="25"/>
      <c r="P109" s="25"/>
    </row>
    <row r="110" spans="1:16" ht="11.25" customHeight="1">
      <c r="A110" s="37" t="s">
        <v>50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1:11" ht="11.25" customHeight="1">
      <c r="A111" s="12" t="s">
        <v>112</v>
      </c>
      <c r="E111" s="4" t="s">
        <v>2</v>
      </c>
      <c r="F111" s="32" t="s">
        <v>51</v>
      </c>
      <c r="G111" s="21"/>
      <c r="H111" s="21"/>
      <c r="J111" s="33" t="s">
        <v>4</v>
      </c>
      <c r="K111" s="33"/>
    </row>
    <row r="112" spans="4:16" ht="11.25" customHeight="1">
      <c r="D112" s="33" t="s">
        <v>5</v>
      </c>
      <c r="E112" s="33"/>
      <c r="F112" s="5">
        <v>1</v>
      </c>
      <c r="J112" s="33" t="s">
        <v>6</v>
      </c>
      <c r="K112" s="33"/>
      <c r="L112" s="20" t="s">
        <v>7</v>
      </c>
      <c r="M112" s="21"/>
      <c r="N112" s="21"/>
      <c r="O112" s="21"/>
      <c r="P112" s="21"/>
    </row>
    <row r="113" spans="1:16" ht="21.75" customHeight="1">
      <c r="A113" s="22" t="s">
        <v>8</v>
      </c>
      <c r="B113" s="22" t="s">
        <v>9</v>
      </c>
      <c r="C113" s="22"/>
      <c r="D113" s="22" t="s">
        <v>10</v>
      </c>
      <c r="E113" s="27" t="s">
        <v>11</v>
      </c>
      <c r="F113" s="27"/>
      <c r="G113" s="27"/>
      <c r="H113" s="22" t="s">
        <v>12</v>
      </c>
      <c r="I113" s="27" t="s">
        <v>13</v>
      </c>
      <c r="J113" s="27"/>
      <c r="K113" s="27"/>
      <c r="L113" s="27"/>
      <c r="M113" s="27" t="s">
        <v>14</v>
      </c>
      <c r="N113" s="27"/>
      <c r="O113" s="27"/>
      <c r="P113" s="27"/>
    </row>
    <row r="114" spans="1:16" ht="21" customHeight="1">
      <c r="A114" s="23"/>
      <c r="B114" s="28"/>
      <c r="C114" s="29"/>
      <c r="D114" s="23"/>
      <c r="E114" s="6" t="s">
        <v>15</v>
      </c>
      <c r="F114" s="6" t="s">
        <v>16</v>
      </c>
      <c r="G114" s="6" t="s">
        <v>17</v>
      </c>
      <c r="H114" s="23"/>
      <c r="I114" s="6" t="s">
        <v>18</v>
      </c>
      <c r="J114" s="6" t="s">
        <v>19</v>
      </c>
      <c r="K114" s="6" t="s">
        <v>20</v>
      </c>
      <c r="L114" s="6" t="s">
        <v>21</v>
      </c>
      <c r="M114" s="6" t="s">
        <v>22</v>
      </c>
      <c r="N114" s="6" t="s">
        <v>23</v>
      </c>
      <c r="O114" s="6" t="s">
        <v>24</v>
      </c>
      <c r="P114" s="6" t="s">
        <v>25</v>
      </c>
    </row>
    <row r="115" spans="1:16" ht="11.25" customHeight="1">
      <c r="A115" s="7">
        <v>1</v>
      </c>
      <c r="B115" s="34">
        <v>2</v>
      </c>
      <c r="C115" s="34"/>
      <c r="D115" s="7">
        <v>3</v>
      </c>
      <c r="E115" s="7">
        <v>4</v>
      </c>
      <c r="F115" s="7">
        <v>5</v>
      </c>
      <c r="G115" s="7">
        <v>6</v>
      </c>
      <c r="H115" s="7">
        <v>7</v>
      </c>
      <c r="I115" s="7">
        <v>8</v>
      </c>
      <c r="J115" s="7">
        <v>9</v>
      </c>
      <c r="K115" s="7">
        <v>10</v>
      </c>
      <c r="L115" s="7">
        <v>11</v>
      </c>
      <c r="M115" s="7">
        <v>12</v>
      </c>
      <c r="N115" s="7">
        <v>13</v>
      </c>
      <c r="O115" s="7">
        <v>14</v>
      </c>
      <c r="P115" s="7">
        <v>15</v>
      </c>
    </row>
    <row r="116" spans="1:16" ht="11.25" customHeight="1">
      <c r="A116" s="35" t="s">
        <v>26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</row>
    <row r="117" spans="1:16" ht="11.25" customHeight="1">
      <c r="A117" s="9">
        <v>265</v>
      </c>
      <c r="B117" s="24" t="s">
        <v>49</v>
      </c>
      <c r="C117" s="24"/>
      <c r="D117" s="9">
        <v>250</v>
      </c>
      <c r="E117" s="9">
        <v>38</v>
      </c>
      <c r="F117" s="9">
        <v>39</v>
      </c>
      <c r="G117" s="9">
        <v>57</v>
      </c>
      <c r="H117" s="9">
        <v>492</v>
      </c>
      <c r="I117" s="10">
        <v>0.1</v>
      </c>
      <c r="J117" s="9">
        <v>10</v>
      </c>
      <c r="K117" s="10">
        <v>3</v>
      </c>
      <c r="L117" s="10">
        <v>5</v>
      </c>
      <c r="M117" s="9">
        <v>27</v>
      </c>
      <c r="N117" s="9">
        <v>374</v>
      </c>
      <c r="O117" s="9">
        <v>73</v>
      </c>
      <c r="P117" s="9">
        <v>1</v>
      </c>
    </row>
    <row r="118" spans="1:16" ht="11.25" customHeight="1">
      <c r="A118" s="8"/>
      <c r="B118" s="24" t="s">
        <v>66</v>
      </c>
      <c r="C118" s="24"/>
      <c r="D118" s="9">
        <v>100</v>
      </c>
      <c r="E118" s="10">
        <v>2</v>
      </c>
      <c r="F118" s="10">
        <v>0.7</v>
      </c>
      <c r="G118" s="9">
        <v>7</v>
      </c>
      <c r="H118" s="9">
        <v>13</v>
      </c>
      <c r="I118" s="10">
        <v>0</v>
      </c>
      <c r="J118" s="9">
        <v>10</v>
      </c>
      <c r="K118" s="10">
        <v>0</v>
      </c>
      <c r="L118" s="10">
        <v>0.5</v>
      </c>
      <c r="M118" s="10">
        <v>25</v>
      </c>
      <c r="N118" s="9">
        <v>40</v>
      </c>
      <c r="O118" s="9">
        <v>17</v>
      </c>
      <c r="P118" s="10">
        <v>2</v>
      </c>
    </row>
    <row r="119" spans="1:16" ht="11.25" customHeight="1">
      <c r="A119" s="9">
        <v>685</v>
      </c>
      <c r="B119" s="24" t="s">
        <v>36</v>
      </c>
      <c r="C119" s="24"/>
      <c r="D119" s="10" t="s">
        <v>72</v>
      </c>
      <c r="E119" s="10">
        <v>0.2</v>
      </c>
      <c r="F119" s="10">
        <v>0.1</v>
      </c>
      <c r="G119" s="9">
        <v>15</v>
      </c>
      <c r="H119" s="9">
        <v>60</v>
      </c>
      <c r="I119" s="10">
        <v>0</v>
      </c>
      <c r="J119" s="9">
        <v>2</v>
      </c>
      <c r="K119" s="10">
        <v>0</v>
      </c>
      <c r="L119" s="10">
        <v>0</v>
      </c>
      <c r="M119" s="9">
        <v>8</v>
      </c>
      <c r="N119" s="9">
        <v>10</v>
      </c>
      <c r="O119" s="9">
        <v>5</v>
      </c>
      <c r="P119" s="9">
        <v>1</v>
      </c>
    </row>
    <row r="120" spans="1:16" ht="11.25" customHeight="1">
      <c r="A120" s="8"/>
      <c r="B120" s="24" t="s">
        <v>70</v>
      </c>
      <c r="C120" s="24"/>
      <c r="D120" s="9">
        <v>30</v>
      </c>
      <c r="E120" s="9">
        <v>2</v>
      </c>
      <c r="F120" s="10">
        <v>0.3</v>
      </c>
      <c r="G120" s="9">
        <v>15</v>
      </c>
      <c r="H120" s="9">
        <v>79</v>
      </c>
      <c r="I120" s="10">
        <v>0.03</v>
      </c>
      <c r="J120" s="10">
        <v>0</v>
      </c>
      <c r="K120" s="10">
        <v>0</v>
      </c>
      <c r="L120" s="10">
        <v>0.5</v>
      </c>
      <c r="M120" s="9">
        <v>7</v>
      </c>
      <c r="N120" s="9">
        <v>26</v>
      </c>
      <c r="O120" s="9">
        <v>10</v>
      </c>
      <c r="P120" s="10">
        <v>0.3</v>
      </c>
    </row>
    <row r="121" spans="1:16" ht="11.25" customHeight="1">
      <c r="A121" s="36" t="s">
        <v>28</v>
      </c>
      <c r="B121" s="36"/>
      <c r="C121" s="36"/>
      <c r="D121" s="36"/>
      <c r="E121" s="9">
        <f aca="true" t="shared" si="15" ref="E121:P121">SUM(E117:E120)</f>
        <v>42.2</v>
      </c>
      <c r="F121" s="9">
        <f t="shared" si="15"/>
        <v>40.1</v>
      </c>
      <c r="G121" s="9">
        <f t="shared" si="15"/>
        <v>94</v>
      </c>
      <c r="H121" s="9">
        <f t="shared" si="15"/>
        <v>644</v>
      </c>
      <c r="I121" s="10">
        <f t="shared" si="15"/>
        <v>0.13</v>
      </c>
      <c r="J121" s="9">
        <f t="shared" si="15"/>
        <v>22</v>
      </c>
      <c r="K121" s="10">
        <f t="shared" si="15"/>
        <v>3</v>
      </c>
      <c r="L121" s="10">
        <f t="shared" si="15"/>
        <v>6</v>
      </c>
      <c r="M121" s="9">
        <f t="shared" si="15"/>
        <v>67</v>
      </c>
      <c r="N121" s="9">
        <f t="shared" si="15"/>
        <v>450</v>
      </c>
      <c r="O121" s="9">
        <f t="shared" si="15"/>
        <v>105</v>
      </c>
      <c r="P121" s="9">
        <f t="shared" si="15"/>
        <v>4.3</v>
      </c>
    </row>
    <row r="122" spans="1:16" ht="11.25" customHeight="1">
      <c r="A122" s="35" t="s">
        <v>29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</row>
    <row r="123" spans="1:16" ht="14.25" customHeight="1">
      <c r="A123" s="8">
        <v>147</v>
      </c>
      <c r="B123" s="24" t="s">
        <v>42</v>
      </c>
      <c r="C123" s="24"/>
      <c r="D123" s="10" t="s">
        <v>102</v>
      </c>
      <c r="E123" s="9">
        <v>5</v>
      </c>
      <c r="F123" s="9">
        <v>7</v>
      </c>
      <c r="G123" s="9">
        <v>16</v>
      </c>
      <c r="H123" s="9">
        <v>145</v>
      </c>
      <c r="I123" s="10">
        <v>0</v>
      </c>
      <c r="J123" s="9">
        <v>0.8</v>
      </c>
      <c r="K123" s="9">
        <v>0.2</v>
      </c>
      <c r="L123" s="10">
        <v>1.3</v>
      </c>
      <c r="M123" s="9">
        <v>26</v>
      </c>
      <c r="N123" s="9">
        <v>39</v>
      </c>
      <c r="O123" s="9">
        <v>12</v>
      </c>
      <c r="P123" s="9">
        <v>1</v>
      </c>
    </row>
    <row r="124" spans="1:16" ht="11.25" customHeight="1">
      <c r="A124" s="8">
        <v>498</v>
      </c>
      <c r="B124" s="24" t="s">
        <v>31</v>
      </c>
      <c r="C124" s="24"/>
      <c r="D124" s="9">
        <v>100</v>
      </c>
      <c r="E124" s="9">
        <v>17</v>
      </c>
      <c r="F124" s="9">
        <v>18</v>
      </c>
      <c r="G124" s="9">
        <v>10</v>
      </c>
      <c r="H124" s="9">
        <v>363</v>
      </c>
      <c r="I124" s="10">
        <v>0</v>
      </c>
      <c r="J124" s="10">
        <v>0.7</v>
      </c>
      <c r="K124" s="10">
        <v>25</v>
      </c>
      <c r="L124" s="10">
        <v>0.7</v>
      </c>
      <c r="M124" s="9">
        <v>24</v>
      </c>
      <c r="N124" s="9">
        <v>153</v>
      </c>
      <c r="O124" s="9">
        <v>23</v>
      </c>
      <c r="P124" s="9">
        <v>1</v>
      </c>
    </row>
    <row r="125" spans="1:16" ht="11.25" customHeight="1">
      <c r="A125" s="9">
        <v>534</v>
      </c>
      <c r="B125" s="24" t="s">
        <v>59</v>
      </c>
      <c r="C125" s="24"/>
      <c r="D125" s="9">
        <v>180</v>
      </c>
      <c r="E125" s="9">
        <v>5</v>
      </c>
      <c r="F125" s="9">
        <v>8</v>
      </c>
      <c r="G125" s="9">
        <v>19</v>
      </c>
      <c r="H125" s="9">
        <v>172</v>
      </c>
      <c r="I125" s="10">
        <v>0.05</v>
      </c>
      <c r="J125" s="9">
        <v>32</v>
      </c>
      <c r="K125" s="10">
        <v>0.1</v>
      </c>
      <c r="L125" s="10">
        <v>3.5</v>
      </c>
      <c r="M125" s="9">
        <v>103</v>
      </c>
      <c r="N125" s="9">
        <v>69</v>
      </c>
      <c r="O125" s="9">
        <v>35</v>
      </c>
      <c r="P125" s="9">
        <v>1</v>
      </c>
    </row>
    <row r="126" spans="1:16" ht="15" customHeight="1">
      <c r="A126" s="8">
        <v>685</v>
      </c>
      <c r="B126" s="24" t="s">
        <v>71</v>
      </c>
      <c r="C126" s="24"/>
      <c r="D126" s="10" t="s">
        <v>72</v>
      </c>
      <c r="E126" s="10">
        <v>0.2</v>
      </c>
      <c r="F126" s="10">
        <v>0.1</v>
      </c>
      <c r="G126" s="9">
        <v>15</v>
      </c>
      <c r="H126" s="9">
        <v>60</v>
      </c>
      <c r="I126" s="10">
        <v>0</v>
      </c>
      <c r="J126" s="9">
        <v>0</v>
      </c>
      <c r="K126" s="10">
        <v>0</v>
      </c>
      <c r="L126" s="10">
        <v>0</v>
      </c>
      <c r="M126" s="9">
        <v>5</v>
      </c>
      <c r="N126" s="9">
        <v>8</v>
      </c>
      <c r="O126" s="9">
        <v>4</v>
      </c>
      <c r="P126" s="10">
        <v>1</v>
      </c>
    </row>
    <row r="127" spans="1:16" ht="11.25" customHeight="1">
      <c r="A127" s="9"/>
      <c r="B127" s="24" t="s">
        <v>38</v>
      </c>
      <c r="C127" s="24"/>
      <c r="D127" s="9">
        <v>30</v>
      </c>
      <c r="E127" s="9">
        <v>2</v>
      </c>
      <c r="F127" s="10">
        <v>0.3</v>
      </c>
      <c r="G127" s="9">
        <v>15</v>
      </c>
      <c r="H127" s="9">
        <v>115</v>
      </c>
      <c r="I127" s="10">
        <v>0.5</v>
      </c>
      <c r="J127" s="10">
        <v>0</v>
      </c>
      <c r="K127" s="10">
        <v>0</v>
      </c>
      <c r="L127" s="10">
        <v>0.3</v>
      </c>
      <c r="M127" s="9">
        <v>7</v>
      </c>
      <c r="N127" s="9">
        <v>32</v>
      </c>
      <c r="O127" s="9">
        <v>8</v>
      </c>
      <c r="P127" s="10">
        <v>1</v>
      </c>
    </row>
    <row r="128" spans="1:16" ht="11.25" customHeight="1">
      <c r="A128" s="36" t="s">
        <v>32</v>
      </c>
      <c r="B128" s="36"/>
      <c r="C128" s="36"/>
      <c r="D128" s="36"/>
      <c r="E128" s="9">
        <f>SUM(E123:E127)</f>
        <v>29.2</v>
      </c>
      <c r="F128" s="9">
        <f>SUM(F123:F127)</f>
        <v>33.4</v>
      </c>
      <c r="G128" s="9">
        <f>SUM(G123:G127)</f>
        <v>75</v>
      </c>
      <c r="H128" s="9">
        <f>SUM(H123:H127)</f>
        <v>855</v>
      </c>
      <c r="I128" s="10">
        <f aca="true" t="shared" si="16" ref="I128:P128">SUM(I123:I127)</f>
        <v>0.55</v>
      </c>
      <c r="J128" s="9">
        <f t="shared" si="16"/>
        <v>33.5</v>
      </c>
      <c r="K128" s="9">
        <f t="shared" si="16"/>
        <v>25.3</v>
      </c>
      <c r="L128" s="10">
        <f t="shared" si="16"/>
        <v>5.8</v>
      </c>
      <c r="M128" s="9">
        <f t="shared" si="16"/>
        <v>165</v>
      </c>
      <c r="N128" s="9">
        <f t="shared" si="16"/>
        <v>301</v>
      </c>
      <c r="O128" s="9">
        <f t="shared" si="16"/>
        <v>82</v>
      </c>
      <c r="P128" s="9">
        <f t="shared" si="16"/>
        <v>5</v>
      </c>
    </row>
    <row r="129" spans="1:16" ht="11.25" customHeight="1">
      <c r="A129" s="36" t="s">
        <v>33</v>
      </c>
      <c r="B129" s="36"/>
      <c r="C129" s="36"/>
      <c r="D129" s="36"/>
      <c r="E129" s="9">
        <f>E121+E128</f>
        <v>71.4</v>
      </c>
      <c r="F129" s="9">
        <f>F121+F128</f>
        <v>73.5</v>
      </c>
      <c r="G129" s="9">
        <f>G121+G128</f>
        <v>169</v>
      </c>
      <c r="H129" s="9">
        <f>H121+H128</f>
        <v>1499</v>
      </c>
      <c r="I129" s="10">
        <f aca="true" t="shared" si="17" ref="I129:P129">I121+I128</f>
        <v>0.68</v>
      </c>
      <c r="J129" s="9">
        <f t="shared" si="17"/>
        <v>55.5</v>
      </c>
      <c r="K129" s="9">
        <f t="shared" si="17"/>
        <v>28.3</v>
      </c>
      <c r="L129" s="10">
        <f t="shared" si="17"/>
        <v>11.8</v>
      </c>
      <c r="M129" s="9">
        <f t="shared" si="17"/>
        <v>232</v>
      </c>
      <c r="N129" s="9">
        <f t="shared" si="17"/>
        <v>751</v>
      </c>
      <c r="O129" s="9">
        <f t="shared" si="17"/>
        <v>187</v>
      </c>
      <c r="P129" s="9">
        <f t="shared" si="17"/>
        <v>9.3</v>
      </c>
    </row>
    <row r="130" spans="1:16" ht="7.5" customHeight="1">
      <c r="A130" s="17"/>
      <c r="B130" s="17"/>
      <c r="C130" s="17"/>
      <c r="D130" s="17"/>
      <c r="E130" s="18"/>
      <c r="F130" s="18"/>
      <c r="G130" s="18"/>
      <c r="H130" s="18"/>
      <c r="I130" s="19"/>
      <c r="J130" s="18"/>
      <c r="K130" s="18"/>
      <c r="L130" s="19"/>
      <c r="M130" s="18"/>
      <c r="N130" s="18"/>
      <c r="O130" s="18"/>
      <c r="P130" s="18"/>
    </row>
    <row r="131" spans="1:16" ht="18" customHeight="1">
      <c r="A131" s="2" t="s">
        <v>0</v>
      </c>
      <c r="K131" s="25" t="s">
        <v>90</v>
      </c>
      <c r="L131" s="25"/>
      <c r="M131" s="25"/>
      <c r="N131" s="25"/>
      <c r="O131" s="25"/>
      <c r="P131" s="25"/>
    </row>
    <row r="132" spans="1:16" ht="11.25" customHeight="1">
      <c r="A132" s="37" t="s">
        <v>107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</row>
    <row r="133" spans="1:11" ht="11.25" customHeight="1">
      <c r="A133" s="3" t="s">
        <v>112</v>
      </c>
      <c r="E133" s="4" t="s">
        <v>2</v>
      </c>
      <c r="F133" s="32" t="s">
        <v>3</v>
      </c>
      <c r="G133" s="21"/>
      <c r="H133" s="21"/>
      <c r="J133" s="33" t="s">
        <v>4</v>
      </c>
      <c r="K133" s="33"/>
    </row>
    <row r="134" spans="4:16" ht="12.75" customHeight="1">
      <c r="D134" s="33" t="s">
        <v>5</v>
      </c>
      <c r="E134" s="33"/>
      <c r="F134" s="5">
        <v>2</v>
      </c>
      <c r="J134" s="33" t="s">
        <v>6</v>
      </c>
      <c r="K134" s="33"/>
      <c r="L134" s="20" t="s">
        <v>7</v>
      </c>
      <c r="M134" s="21"/>
      <c r="N134" s="21"/>
      <c r="O134" s="21"/>
      <c r="P134" s="21"/>
    </row>
    <row r="135" spans="1:16" ht="11.25" customHeight="1">
      <c r="A135" s="22" t="s">
        <v>8</v>
      </c>
      <c r="B135" s="22" t="s">
        <v>9</v>
      </c>
      <c r="C135" s="22"/>
      <c r="D135" s="22" t="s">
        <v>10</v>
      </c>
      <c r="E135" s="27" t="s">
        <v>11</v>
      </c>
      <c r="F135" s="27"/>
      <c r="G135" s="27"/>
      <c r="H135" s="22" t="s">
        <v>12</v>
      </c>
      <c r="I135" s="27" t="s">
        <v>13</v>
      </c>
      <c r="J135" s="27"/>
      <c r="K135" s="27"/>
      <c r="L135" s="27"/>
      <c r="M135" s="27" t="s">
        <v>14</v>
      </c>
      <c r="N135" s="27"/>
      <c r="O135" s="27"/>
      <c r="P135" s="27"/>
    </row>
    <row r="136" spans="1:16" ht="11.25">
      <c r="A136" s="23"/>
      <c r="B136" s="28"/>
      <c r="C136" s="29"/>
      <c r="D136" s="23"/>
      <c r="E136" s="6" t="s">
        <v>15</v>
      </c>
      <c r="F136" s="6" t="s">
        <v>16</v>
      </c>
      <c r="G136" s="6" t="s">
        <v>17</v>
      </c>
      <c r="H136" s="23"/>
      <c r="I136" s="6" t="s">
        <v>18</v>
      </c>
      <c r="J136" s="6" t="s">
        <v>19</v>
      </c>
      <c r="K136" s="6" t="s">
        <v>20</v>
      </c>
      <c r="L136" s="6" t="s">
        <v>21</v>
      </c>
      <c r="M136" s="6" t="s">
        <v>22</v>
      </c>
      <c r="N136" s="6" t="s">
        <v>23</v>
      </c>
      <c r="O136" s="6" t="s">
        <v>24</v>
      </c>
      <c r="P136" s="6" t="s">
        <v>25</v>
      </c>
    </row>
    <row r="137" spans="1:16" ht="11.25">
      <c r="A137" s="7">
        <v>1</v>
      </c>
      <c r="B137" s="34">
        <v>2</v>
      </c>
      <c r="C137" s="34"/>
      <c r="D137" s="7">
        <v>3</v>
      </c>
      <c r="E137" s="7">
        <v>4</v>
      </c>
      <c r="F137" s="7">
        <v>5</v>
      </c>
      <c r="G137" s="7">
        <v>6</v>
      </c>
      <c r="H137" s="7">
        <v>7</v>
      </c>
      <c r="I137" s="7">
        <v>8</v>
      </c>
      <c r="J137" s="7">
        <v>9</v>
      </c>
      <c r="K137" s="7">
        <v>10</v>
      </c>
      <c r="L137" s="7">
        <v>11</v>
      </c>
      <c r="M137" s="7">
        <v>12</v>
      </c>
      <c r="N137" s="7">
        <v>13</v>
      </c>
      <c r="O137" s="7">
        <v>14</v>
      </c>
      <c r="P137" s="7">
        <v>15</v>
      </c>
    </row>
    <row r="138" spans="1:16" ht="11.25">
      <c r="A138" s="35" t="s">
        <v>26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</row>
    <row r="139" spans="1:16" ht="11.25" customHeight="1">
      <c r="A139" s="8">
        <v>182</v>
      </c>
      <c r="B139" s="24" t="s">
        <v>79</v>
      </c>
      <c r="C139" s="24"/>
      <c r="D139" s="10" t="s">
        <v>72</v>
      </c>
      <c r="E139" s="9">
        <v>4</v>
      </c>
      <c r="F139" s="9">
        <v>8</v>
      </c>
      <c r="G139" s="9">
        <v>37</v>
      </c>
      <c r="H139" s="9">
        <v>264</v>
      </c>
      <c r="I139" s="10">
        <v>0.05</v>
      </c>
      <c r="J139" s="9">
        <v>1</v>
      </c>
      <c r="K139" s="10">
        <v>47</v>
      </c>
      <c r="L139" s="10">
        <v>0.1</v>
      </c>
      <c r="M139" s="9">
        <v>107</v>
      </c>
      <c r="N139" s="9">
        <v>113</v>
      </c>
      <c r="O139" s="9">
        <v>25</v>
      </c>
      <c r="P139" s="9">
        <v>1</v>
      </c>
    </row>
    <row r="140" spans="1:16" ht="11.25">
      <c r="A140" s="9">
        <v>516</v>
      </c>
      <c r="B140" s="24" t="s">
        <v>27</v>
      </c>
      <c r="C140" s="24"/>
      <c r="D140" s="10" t="s">
        <v>117</v>
      </c>
      <c r="E140" s="9">
        <v>10</v>
      </c>
      <c r="F140" s="9">
        <v>10</v>
      </c>
      <c r="G140" s="9">
        <v>20</v>
      </c>
      <c r="H140" s="9">
        <v>213</v>
      </c>
      <c r="I140" s="10">
        <v>0.01</v>
      </c>
      <c r="J140" s="10">
        <v>0.7</v>
      </c>
      <c r="K140" s="10">
        <v>70</v>
      </c>
      <c r="L140" s="10">
        <v>0.8</v>
      </c>
      <c r="M140" s="10">
        <v>307</v>
      </c>
      <c r="N140" s="10">
        <v>217</v>
      </c>
      <c r="O140" s="10">
        <v>19</v>
      </c>
      <c r="P140" s="10">
        <v>1</v>
      </c>
    </row>
    <row r="141" spans="1:16" ht="11.25">
      <c r="A141" s="9">
        <v>685</v>
      </c>
      <c r="B141" s="24" t="s">
        <v>36</v>
      </c>
      <c r="C141" s="24"/>
      <c r="D141" s="10" t="s">
        <v>72</v>
      </c>
      <c r="E141" s="10">
        <v>0.2</v>
      </c>
      <c r="F141" s="10">
        <v>0.1</v>
      </c>
      <c r="G141" s="9">
        <v>15</v>
      </c>
      <c r="H141" s="9">
        <v>60</v>
      </c>
      <c r="I141" s="10">
        <v>0</v>
      </c>
      <c r="J141" s="9">
        <v>0</v>
      </c>
      <c r="K141" s="9">
        <v>0</v>
      </c>
      <c r="L141" s="10">
        <v>0</v>
      </c>
      <c r="M141" s="9">
        <v>5</v>
      </c>
      <c r="N141" s="9">
        <v>8</v>
      </c>
      <c r="O141" s="9">
        <v>4</v>
      </c>
      <c r="P141" s="9">
        <v>1</v>
      </c>
    </row>
    <row r="142" spans="1:16" ht="11.25">
      <c r="A142" s="8"/>
      <c r="B142" s="24" t="s">
        <v>83</v>
      </c>
      <c r="C142" s="24"/>
      <c r="D142" s="9">
        <v>130</v>
      </c>
      <c r="E142" s="10">
        <v>0.5</v>
      </c>
      <c r="F142" s="10">
        <v>0.5</v>
      </c>
      <c r="G142" s="10">
        <v>16</v>
      </c>
      <c r="H142" s="9">
        <v>71</v>
      </c>
      <c r="I142" s="10">
        <v>0</v>
      </c>
      <c r="J142" s="9">
        <v>13</v>
      </c>
      <c r="K142" s="10">
        <v>0</v>
      </c>
      <c r="L142" s="10">
        <v>0</v>
      </c>
      <c r="M142" s="9">
        <v>21</v>
      </c>
      <c r="N142" s="9">
        <v>14</v>
      </c>
      <c r="O142" s="9">
        <v>10</v>
      </c>
      <c r="P142" s="9">
        <v>3</v>
      </c>
    </row>
    <row r="143" spans="1:16" ht="11.25">
      <c r="A143" s="36" t="s">
        <v>28</v>
      </c>
      <c r="B143" s="36"/>
      <c r="C143" s="36"/>
      <c r="D143" s="36"/>
      <c r="E143" s="9">
        <f>SUM(E139:E142)</f>
        <v>14.7</v>
      </c>
      <c r="F143" s="9">
        <f aca="true" t="shared" si="18" ref="F143:P143">SUM(F139:F142)</f>
        <v>18.6</v>
      </c>
      <c r="G143" s="9">
        <f t="shared" si="18"/>
        <v>88</v>
      </c>
      <c r="H143" s="9">
        <f t="shared" si="18"/>
        <v>608</v>
      </c>
      <c r="I143" s="9">
        <f t="shared" si="18"/>
        <v>0.060000000000000005</v>
      </c>
      <c r="J143" s="9">
        <f t="shared" si="18"/>
        <v>14.7</v>
      </c>
      <c r="K143" s="9">
        <f t="shared" si="18"/>
        <v>117</v>
      </c>
      <c r="L143" s="9">
        <f t="shared" si="18"/>
        <v>0.9</v>
      </c>
      <c r="M143" s="9">
        <f t="shared" si="18"/>
        <v>440</v>
      </c>
      <c r="N143" s="9">
        <f t="shared" si="18"/>
        <v>352</v>
      </c>
      <c r="O143" s="9">
        <f t="shared" si="18"/>
        <v>58</v>
      </c>
      <c r="P143" s="9">
        <f t="shared" si="18"/>
        <v>6</v>
      </c>
    </row>
    <row r="144" spans="1:16" ht="11.25">
      <c r="A144" s="8">
        <v>133</v>
      </c>
      <c r="B144" s="24" t="s">
        <v>75</v>
      </c>
      <c r="C144" s="24"/>
      <c r="D144" s="10">
        <v>250</v>
      </c>
      <c r="E144" s="9">
        <v>6</v>
      </c>
      <c r="F144" s="9">
        <v>6</v>
      </c>
      <c r="G144" s="9">
        <v>20</v>
      </c>
      <c r="H144" s="9">
        <v>134</v>
      </c>
      <c r="I144" s="10">
        <v>0.25</v>
      </c>
      <c r="J144" s="9">
        <v>5</v>
      </c>
      <c r="K144" s="9">
        <v>0</v>
      </c>
      <c r="L144" s="10">
        <v>2.8</v>
      </c>
      <c r="M144" s="9">
        <v>40</v>
      </c>
      <c r="N144" s="9">
        <v>78</v>
      </c>
      <c r="O144" s="9">
        <v>33</v>
      </c>
      <c r="P144" s="9">
        <v>2</v>
      </c>
    </row>
    <row r="145" spans="1:16" ht="11.25">
      <c r="A145" s="8">
        <v>498</v>
      </c>
      <c r="B145" s="24" t="s">
        <v>31</v>
      </c>
      <c r="C145" s="24"/>
      <c r="D145" s="9">
        <v>100</v>
      </c>
      <c r="E145" s="9">
        <v>17</v>
      </c>
      <c r="F145" s="9">
        <v>18</v>
      </c>
      <c r="G145" s="9">
        <v>10</v>
      </c>
      <c r="H145" s="9">
        <v>309</v>
      </c>
      <c r="I145" s="10">
        <v>0</v>
      </c>
      <c r="J145" s="10">
        <v>0.7</v>
      </c>
      <c r="K145" s="10">
        <v>25</v>
      </c>
      <c r="L145" s="10">
        <v>0.7</v>
      </c>
      <c r="M145" s="9">
        <v>24</v>
      </c>
      <c r="N145" s="9">
        <v>153</v>
      </c>
      <c r="O145" s="9">
        <v>23</v>
      </c>
      <c r="P145" s="9">
        <v>1</v>
      </c>
    </row>
    <row r="146" spans="1:16" ht="11.25">
      <c r="A146" s="8">
        <v>511</v>
      </c>
      <c r="B146" s="24" t="s">
        <v>54</v>
      </c>
      <c r="C146" s="24"/>
      <c r="D146" s="9">
        <v>180</v>
      </c>
      <c r="E146" s="9">
        <v>5</v>
      </c>
      <c r="F146" s="9">
        <v>7</v>
      </c>
      <c r="G146" s="9">
        <v>46</v>
      </c>
      <c r="H146" s="9">
        <v>274</v>
      </c>
      <c r="I146" s="10">
        <v>0.04</v>
      </c>
      <c r="J146" s="9">
        <v>0</v>
      </c>
      <c r="K146" s="10">
        <v>0</v>
      </c>
      <c r="L146" s="10">
        <v>0.4</v>
      </c>
      <c r="M146" s="9">
        <v>69</v>
      </c>
      <c r="N146" s="9">
        <v>4</v>
      </c>
      <c r="O146" s="9">
        <v>31</v>
      </c>
      <c r="P146" s="9">
        <v>1</v>
      </c>
    </row>
    <row r="147" spans="1:16" ht="11.25">
      <c r="A147" s="9">
        <v>685</v>
      </c>
      <c r="B147" s="24" t="s">
        <v>36</v>
      </c>
      <c r="C147" s="24"/>
      <c r="D147" s="10" t="s">
        <v>72</v>
      </c>
      <c r="E147" s="10">
        <v>0.2</v>
      </c>
      <c r="F147" s="10">
        <v>0.1</v>
      </c>
      <c r="G147" s="9">
        <v>15</v>
      </c>
      <c r="H147" s="9">
        <v>60</v>
      </c>
      <c r="I147" s="10">
        <v>0</v>
      </c>
      <c r="J147" s="9">
        <v>0</v>
      </c>
      <c r="K147" s="9">
        <v>0</v>
      </c>
      <c r="L147" s="10">
        <v>0</v>
      </c>
      <c r="M147" s="9">
        <v>5</v>
      </c>
      <c r="N147" s="9">
        <v>8</v>
      </c>
      <c r="O147" s="9">
        <v>4</v>
      </c>
      <c r="P147" s="9">
        <v>1</v>
      </c>
    </row>
    <row r="148" spans="1:16" ht="11.25">
      <c r="A148" s="8"/>
      <c r="B148" s="24" t="s">
        <v>38</v>
      </c>
      <c r="C148" s="24"/>
      <c r="D148" s="9">
        <v>30</v>
      </c>
      <c r="E148" s="9">
        <v>2</v>
      </c>
      <c r="F148" s="10">
        <v>0.3</v>
      </c>
      <c r="G148" s="9">
        <v>15</v>
      </c>
      <c r="H148" s="9">
        <v>69</v>
      </c>
      <c r="I148" s="10">
        <v>0.5</v>
      </c>
      <c r="J148" s="10">
        <v>0</v>
      </c>
      <c r="K148" s="10">
        <v>0</v>
      </c>
      <c r="L148" s="10">
        <v>0.3</v>
      </c>
      <c r="M148" s="9">
        <v>7</v>
      </c>
      <c r="N148" s="9">
        <v>32</v>
      </c>
      <c r="O148" s="9">
        <v>8</v>
      </c>
      <c r="P148" s="10">
        <v>0.7</v>
      </c>
    </row>
    <row r="149" spans="1:16" ht="11.25">
      <c r="A149" s="36" t="s">
        <v>32</v>
      </c>
      <c r="B149" s="36"/>
      <c r="C149" s="36"/>
      <c r="D149" s="36"/>
      <c r="E149" s="9">
        <f>SUM(E144:E148)</f>
        <v>30.2</v>
      </c>
      <c r="F149" s="9">
        <f aca="true" t="shared" si="19" ref="F149:P149">SUM(F144:F148)</f>
        <v>31.400000000000002</v>
      </c>
      <c r="G149" s="9">
        <f t="shared" si="19"/>
        <v>106</v>
      </c>
      <c r="H149" s="9">
        <f t="shared" si="19"/>
        <v>846</v>
      </c>
      <c r="I149" s="9">
        <f t="shared" si="19"/>
        <v>0.79</v>
      </c>
      <c r="J149" s="9">
        <f t="shared" si="19"/>
        <v>5.7</v>
      </c>
      <c r="K149" s="9">
        <f t="shared" si="19"/>
        <v>25</v>
      </c>
      <c r="L149" s="9">
        <f t="shared" si="19"/>
        <v>4.2</v>
      </c>
      <c r="M149" s="9">
        <f t="shared" si="19"/>
        <v>145</v>
      </c>
      <c r="N149" s="9">
        <f t="shared" si="19"/>
        <v>275</v>
      </c>
      <c r="O149" s="9">
        <f t="shared" si="19"/>
        <v>99</v>
      </c>
      <c r="P149" s="9">
        <f t="shared" si="19"/>
        <v>5.7</v>
      </c>
    </row>
    <row r="150" spans="1:16" ht="11.25">
      <c r="A150" s="36" t="s">
        <v>33</v>
      </c>
      <c r="B150" s="36"/>
      <c r="C150" s="36"/>
      <c r="D150" s="36"/>
      <c r="E150" s="9">
        <f>E143+E149</f>
        <v>44.9</v>
      </c>
      <c r="F150" s="9">
        <f aca="true" t="shared" si="20" ref="F150:P150">F143+F149</f>
        <v>50</v>
      </c>
      <c r="G150" s="9">
        <f t="shared" si="20"/>
        <v>194</v>
      </c>
      <c r="H150" s="9">
        <f t="shared" si="20"/>
        <v>1454</v>
      </c>
      <c r="I150" s="9">
        <f t="shared" si="20"/>
        <v>0.8500000000000001</v>
      </c>
      <c r="J150" s="9">
        <f t="shared" si="20"/>
        <v>20.4</v>
      </c>
      <c r="K150" s="9">
        <f t="shared" si="20"/>
        <v>142</v>
      </c>
      <c r="L150" s="9">
        <f t="shared" si="20"/>
        <v>5.1000000000000005</v>
      </c>
      <c r="M150" s="9">
        <f t="shared" si="20"/>
        <v>585</v>
      </c>
      <c r="N150" s="9">
        <f t="shared" si="20"/>
        <v>627</v>
      </c>
      <c r="O150" s="9">
        <f t="shared" si="20"/>
        <v>157</v>
      </c>
      <c r="P150" s="9">
        <f t="shared" si="20"/>
        <v>11.7</v>
      </c>
    </row>
    <row r="151" spans="1:16" ht="31.5" customHeight="1">
      <c r="A151" s="2" t="s">
        <v>0</v>
      </c>
      <c r="K151" s="25" t="s">
        <v>90</v>
      </c>
      <c r="L151" s="25"/>
      <c r="M151" s="25"/>
      <c r="N151" s="25"/>
      <c r="O151" s="25"/>
      <c r="P151" s="25"/>
    </row>
    <row r="152" spans="1:16" ht="11.25">
      <c r="A152" s="37" t="s">
        <v>53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</row>
    <row r="153" spans="1:11" ht="11.25">
      <c r="A153" s="12" t="s">
        <v>112</v>
      </c>
      <c r="E153" s="4" t="s">
        <v>2</v>
      </c>
      <c r="F153" s="32" t="s">
        <v>35</v>
      </c>
      <c r="G153" s="21"/>
      <c r="H153" s="21"/>
      <c r="J153" s="33" t="s">
        <v>4</v>
      </c>
      <c r="K153" s="33"/>
    </row>
    <row r="154" spans="4:16" ht="11.25">
      <c r="D154" s="33" t="s">
        <v>5</v>
      </c>
      <c r="E154" s="33"/>
      <c r="F154" s="5">
        <v>2</v>
      </c>
      <c r="J154" s="33" t="s">
        <v>6</v>
      </c>
      <c r="K154" s="33"/>
      <c r="L154" s="20" t="s">
        <v>7</v>
      </c>
      <c r="M154" s="21"/>
      <c r="N154" s="21"/>
      <c r="O154" s="21"/>
      <c r="P154" s="21"/>
    </row>
    <row r="155" spans="1:16" ht="11.25">
      <c r="A155" s="22" t="s">
        <v>8</v>
      </c>
      <c r="B155" s="22" t="s">
        <v>9</v>
      </c>
      <c r="C155" s="22"/>
      <c r="D155" s="22" t="s">
        <v>10</v>
      </c>
      <c r="E155" s="27" t="s">
        <v>11</v>
      </c>
      <c r="F155" s="27"/>
      <c r="G155" s="27"/>
      <c r="H155" s="22" t="s">
        <v>12</v>
      </c>
      <c r="I155" s="27" t="s">
        <v>13</v>
      </c>
      <c r="J155" s="27"/>
      <c r="K155" s="27"/>
      <c r="L155" s="27"/>
      <c r="M155" s="27" t="s">
        <v>14</v>
      </c>
      <c r="N155" s="27"/>
      <c r="O155" s="27"/>
      <c r="P155" s="27"/>
    </row>
    <row r="156" spans="1:16" ht="11.25">
      <c r="A156" s="23"/>
      <c r="B156" s="28"/>
      <c r="C156" s="29"/>
      <c r="D156" s="23"/>
      <c r="E156" s="6" t="s">
        <v>15</v>
      </c>
      <c r="F156" s="6" t="s">
        <v>16</v>
      </c>
      <c r="G156" s="6" t="s">
        <v>17</v>
      </c>
      <c r="H156" s="23"/>
      <c r="I156" s="6" t="s">
        <v>18</v>
      </c>
      <c r="J156" s="6" t="s">
        <v>19</v>
      </c>
      <c r="K156" s="6" t="s">
        <v>20</v>
      </c>
      <c r="L156" s="6" t="s">
        <v>21</v>
      </c>
      <c r="M156" s="6" t="s">
        <v>22</v>
      </c>
      <c r="N156" s="6" t="s">
        <v>23</v>
      </c>
      <c r="O156" s="6" t="s">
        <v>24</v>
      </c>
      <c r="P156" s="6" t="s">
        <v>25</v>
      </c>
    </row>
    <row r="157" spans="1:16" ht="11.25">
      <c r="A157" s="7">
        <v>1</v>
      </c>
      <c r="B157" s="34">
        <v>2</v>
      </c>
      <c r="C157" s="34"/>
      <c r="D157" s="7">
        <v>3</v>
      </c>
      <c r="E157" s="7">
        <v>4</v>
      </c>
      <c r="F157" s="7">
        <v>5</v>
      </c>
      <c r="G157" s="7">
        <v>6</v>
      </c>
      <c r="H157" s="7">
        <v>7</v>
      </c>
      <c r="I157" s="7">
        <v>8</v>
      </c>
      <c r="J157" s="7">
        <v>9</v>
      </c>
      <c r="K157" s="7">
        <v>10</v>
      </c>
      <c r="L157" s="7">
        <v>11</v>
      </c>
      <c r="M157" s="7">
        <v>12</v>
      </c>
      <c r="N157" s="7">
        <v>13</v>
      </c>
      <c r="O157" s="7">
        <v>14</v>
      </c>
      <c r="P157" s="7">
        <v>15</v>
      </c>
    </row>
    <row r="158" spans="1:16" ht="11.25">
      <c r="A158" s="35" t="s">
        <v>26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ht="11.25">
      <c r="A159" s="8">
        <v>259</v>
      </c>
      <c r="B159" s="24" t="s">
        <v>41</v>
      </c>
      <c r="C159" s="24"/>
      <c r="D159" s="9">
        <v>270</v>
      </c>
      <c r="E159" s="9">
        <v>25</v>
      </c>
      <c r="F159" s="9">
        <v>28</v>
      </c>
      <c r="G159" s="9">
        <v>25</v>
      </c>
      <c r="H159" s="9">
        <v>457</v>
      </c>
      <c r="I159" s="10">
        <v>0.17</v>
      </c>
      <c r="J159" s="10">
        <v>10.4</v>
      </c>
      <c r="K159" s="10">
        <v>0</v>
      </c>
      <c r="L159" s="10">
        <v>4.86</v>
      </c>
      <c r="M159" s="9">
        <v>46</v>
      </c>
      <c r="N159" s="9">
        <v>318</v>
      </c>
      <c r="O159" s="9">
        <v>65</v>
      </c>
      <c r="P159" s="9">
        <v>6</v>
      </c>
    </row>
    <row r="160" spans="1:16" ht="11.25">
      <c r="A160" s="8"/>
      <c r="B160" s="24" t="s">
        <v>66</v>
      </c>
      <c r="C160" s="24"/>
      <c r="D160" s="9">
        <v>100</v>
      </c>
      <c r="E160" s="10">
        <v>2</v>
      </c>
      <c r="F160" s="10">
        <v>0.7</v>
      </c>
      <c r="G160" s="10">
        <v>7</v>
      </c>
      <c r="H160" s="9">
        <v>13</v>
      </c>
      <c r="I160" s="10">
        <v>0</v>
      </c>
      <c r="J160" s="9">
        <v>10</v>
      </c>
      <c r="K160" s="10">
        <v>0</v>
      </c>
      <c r="L160" s="10">
        <v>0.5</v>
      </c>
      <c r="M160" s="10">
        <v>25</v>
      </c>
      <c r="N160" s="9">
        <v>40</v>
      </c>
      <c r="O160" s="9">
        <v>17</v>
      </c>
      <c r="P160" s="10">
        <v>1.7</v>
      </c>
    </row>
    <row r="161" spans="1:16" ht="11.25">
      <c r="A161" s="9">
        <v>685</v>
      </c>
      <c r="B161" s="24" t="s">
        <v>71</v>
      </c>
      <c r="C161" s="24"/>
      <c r="D161" s="10" t="s">
        <v>72</v>
      </c>
      <c r="E161" s="10">
        <v>0.2</v>
      </c>
      <c r="F161" s="10">
        <v>0.1</v>
      </c>
      <c r="G161" s="9">
        <v>15</v>
      </c>
      <c r="H161" s="9">
        <v>60</v>
      </c>
      <c r="I161" s="10">
        <v>0</v>
      </c>
      <c r="J161" s="9">
        <v>0</v>
      </c>
      <c r="K161" s="10">
        <v>0</v>
      </c>
      <c r="L161" s="10">
        <v>0</v>
      </c>
      <c r="M161" s="9">
        <v>5</v>
      </c>
      <c r="N161" s="9">
        <v>8</v>
      </c>
      <c r="O161" s="9">
        <v>4</v>
      </c>
      <c r="P161" s="9">
        <v>1</v>
      </c>
    </row>
    <row r="162" spans="1:16" ht="11.25">
      <c r="A162" s="8"/>
      <c r="B162" s="24" t="s">
        <v>70</v>
      </c>
      <c r="C162" s="24"/>
      <c r="D162" s="9">
        <v>30</v>
      </c>
      <c r="E162" s="9">
        <v>2</v>
      </c>
      <c r="F162" s="10">
        <v>0.3</v>
      </c>
      <c r="G162" s="9">
        <v>15</v>
      </c>
      <c r="H162" s="9">
        <v>79</v>
      </c>
      <c r="I162" s="10">
        <v>0.03</v>
      </c>
      <c r="J162" s="10">
        <v>0</v>
      </c>
      <c r="K162" s="10">
        <v>0</v>
      </c>
      <c r="L162" s="10">
        <v>0.5</v>
      </c>
      <c r="M162" s="9">
        <v>7</v>
      </c>
      <c r="N162" s="9">
        <v>26</v>
      </c>
      <c r="O162" s="9">
        <v>10</v>
      </c>
      <c r="P162" s="10">
        <v>0.3</v>
      </c>
    </row>
    <row r="163" spans="1:16" ht="11.25">
      <c r="A163" s="36" t="s">
        <v>28</v>
      </c>
      <c r="B163" s="36"/>
      <c r="C163" s="36"/>
      <c r="D163" s="36"/>
      <c r="E163" s="9">
        <f aca="true" t="shared" si="21" ref="E163:P163">SUM(E159:E162)</f>
        <v>29.2</v>
      </c>
      <c r="F163" s="9">
        <f t="shared" si="21"/>
        <v>29.1</v>
      </c>
      <c r="G163" s="9">
        <f t="shared" si="21"/>
        <v>62</v>
      </c>
      <c r="H163" s="9">
        <f t="shared" si="21"/>
        <v>609</v>
      </c>
      <c r="I163" s="10">
        <f t="shared" si="21"/>
        <v>0.2</v>
      </c>
      <c r="J163" s="9">
        <f t="shared" si="21"/>
        <v>20.4</v>
      </c>
      <c r="K163" s="10">
        <f t="shared" si="21"/>
        <v>0</v>
      </c>
      <c r="L163" s="10">
        <f t="shared" si="21"/>
        <v>5.86</v>
      </c>
      <c r="M163" s="9">
        <f t="shared" si="21"/>
        <v>83</v>
      </c>
      <c r="N163" s="9">
        <f t="shared" si="21"/>
        <v>392</v>
      </c>
      <c r="O163" s="9">
        <f t="shared" si="21"/>
        <v>96</v>
      </c>
      <c r="P163" s="9">
        <f t="shared" si="21"/>
        <v>9</v>
      </c>
    </row>
    <row r="164" spans="1:16" ht="11.25">
      <c r="A164" s="35" t="s">
        <v>29</v>
      </c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1:16" ht="11.25">
      <c r="A165" s="8">
        <v>135</v>
      </c>
      <c r="B165" s="24" t="s">
        <v>81</v>
      </c>
      <c r="C165" s="24"/>
      <c r="D165" s="9">
        <v>250</v>
      </c>
      <c r="E165" s="9">
        <v>3</v>
      </c>
      <c r="F165" s="9">
        <v>5</v>
      </c>
      <c r="G165" s="9">
        <v>13</v>
      </c>
      <c r="H165" s="9">
        <v>104</v>
      </c>
      <c r="I165" s="9">
        <v>0</v>
      </c>
      <c r="J165" s="9">
        <v>11</v>
      </c>
      <c r="K165" s="9">
        <v>10</v>
      </c>
      <c r="L165" s="10">
        <v>2</v>
      </c>
      <c r="M165" s="9">
        <v>59</v>
      </c>
      <c r="N165" s="9">
        <v>61</v>
      </c>
      <c r="O165" s="9">
        <v>27</v>
      </c>
      <c r="P165" s="9">
        <v>1</v>
      </c>
    </row>
    <row r="166" spans="1:16" ht="23.25" customHeight="1">
      <c r="A166" s="8">
        <v>488</v>
      </c>
      <c r="B166" s="24" t="s">
        <v>99</v>
      </c>
      <c r="C166" s="24"/>
      <c r="D166" s="10" t="s">
        <v>110</v>
      </c>
      <c r="E166" s="9">
        <v>18</v>
      </c>
      <c r="F166" s="9">
        <v>20</v>
      </c>
      <c r="G166" s="9">
        <v>5</v>
      </c>
      <c r="H166" s="9">
        <v>295</v>
      </c>
      <c r="I166" s="10">
        <v>0.18</v>
      </c>
      <c r="J166" s="9">
        <v>16</v>
      </c>
      <c r="K166" s="10">
        <v>19</v>
      </c>
      <c r="L166" s="10">
        <v>3.5</v>
      </c>
      <c r="M166" s="9">
        <v>48</v>
      </c>
      <c r="N166" s="9">
        <v>182</v>
      </c>
      <c r="O166" s="9">
        <v>27</v>
      </c>
      <c r="P166" s="10">
        <v>3</v>
      </c>
    </row>
    <row r="167" spans="1:16" ht="11.25">
      <c r="A167" s="8">
        <v>516</v>
      </c>
      <c r="B167" s="24" t="s">
        <v>67</v>
      </c>
      <c r="C167" s="24"/>
      <c r="D167" s="9">
        <v>180</v>
      </c>
      <c r="E167" s="9">
        <v>6</v>
      </c>
      <c r="F167" s="9">
        <v>11</v>
      </c>
      <c r="G167" s="9">
        <v>41</v>
      </c>
      <c r="H167" s="9">
        <v>294</v>
      </c>
      <c r="I167" s="10">
        <v>0.12</v>
      </c>
      <c r="J167" s="10">
        <v>0</v>
      </c>
      <c r="K167" s="10">
        <v>15.2</v>
      </c>
      <c r="L167" s="10">
        <v>1.6</v>
      </c>
      <c r="M167" s="9">
        <v>34</v>
      </c>
      <c r="N167" s="9">
        <v>56</v>
      </c>
      <c r="O167" s="9">
        <v>13</v>
      </c>
      <c r="P167" s="9">
        <v>1</v>
      </c>
    </row>
    <row r="168" spans="1:16" ht="11.25">
      <c r="A168" s="9">
        <v>685</v>
      </c>
      <c r="B168" s="24" t="s">
        <v>71</v>
      </c>
      <c r="C168" s="24"/>
      <c r="D168" s="10" t="s">
        <v>72</v>
      </c>
      <c r="E168" s="10">
        <v>0.2</v>
      </c>
      <c r="F168" s="10">
        <v>0.1</v>
      </c>
      <c r="G168" s="9">
        <v>15</v>
      </c>
      <c r="H168" s="9">
        <v>60</v>
      </c>
      <c r="I168" s="10">
        <v>0</v>
      </c>
      <c r="J168" s="9">
        <v>0</v>
      </c>
      <c r="K168" s="10">
        <v>0</v>
      </c>
      <c r="L168" s="10">
        <v>0</v>
      </c>
      <c r="M168" s="9">
        <v>5</v>
      </c>
      <c r="N168" s="9">
        <v>8</v>
      </c>
      <c r="O168" s="9">
        <v>4</v>
      </c>
      <c r="P168" s="9">
        <v>1</v>
      </c>
    </row>
    <row r="169" spans="1:16" ht="11.25">
      <c r="A169" s="9"/>
      <c r="B169" s="24" t="s">
        <v>38</v>
      </c>
      <c r="C169" s="24"/>
      <c r="D169" s="9">
        <v>30</v>
      </c>
      <c r="E169" s="9">
        <v>2</v>
      </c>
      <c r="F169" s="10">
        <v>0.3</v>
      </c>
      <c r="G169" s="9">
        <v>15</v>
      </c>
      <c r="H169" s="9">
        <v>69</v>
      </c>
      <c r="I169" s="10">
        <v>0.5</v>
      </c>
      <c r="J169" s="10">
        <v>0</v>
      </c>
      <c r="K169" s="10">
        <v>0</v>
      </c>
      <c r="L169" s="10">
        <v>0.3</v>
      </c>
      <c r="M169" s="9">
        <v>7</v>
      </c>
      <c r="N169" s="9">
        <v>32</v>
      </c>
      <c r="O169" s="9">
        <v>8</v>
      </c>
      <c r="P169" s="10">
        <v>0.7</v>
      </c>
    </row>
    <row r="170" spans="1:16" ht="11.25">
      <c r="A170" s="36" t="s">
        <v>32</v>
      </c>
      <c r="B170" s="36"/>
      <c r="C170" s="36"/>
      <c r="D170" s="36"/>
      <c r="E170" s="9">
        <f aca="true" t="shared" si="22" ref="E170:P170">SUM(E165:E169)</f>
        <v>29.2</v>
      </c>
      <c r="F170" s="9">
        <f t="shared" si="22"/>
        <v>36.4</v>
      </c>
      <c r="G170" s="9">
        <f t="shared" si="22"/>
        <v>89</v>
      </c>
      <c r="H170" s="9">
        <f t="shared" si="22"/>
        <v>822</v>
      </c>
      <c r="I170" s="9">
        <f t="shared" si="22"/>
        <v>0.8</v>
      </c>
      <c r="J170" s="9">
        <f t="shared" si="22"/>
        <v>27</v>
      </c>
      <c r="K170" s="9">
        <f t="shared" si="22"/>
        <v>44.2</v>
      </c>
      <c r="L170" s="10">
        <f t="shared" si="22"/>
        <v>7.3999999999999995</v>
      </c>
      <c r="M170" s="9">
        <f t="shared" si="22"/>
        <v>153</v>
      </c>
      <c r="N170" s="9">
        <f t="shared" si="22"/>
        <v>339</v>
      </c>
      <c r="O170" s="9">
        <f t="shared" si="22"/>
        <v>79</v>
      </c>
      <c r="P170" s="9">
        <f t="shared" si="22"/>
        <v>6.7</v>
      </c>
    </row>
    <row r="171" spans="1:16" ht="11.25">
      <c r="A171" s="36" t="s">
        <v>33</v>
      </c>
      <c r="B171" s="36"/>
      <c r="C171" s="36"/>
      <c r="D171" s="36"/>
      <c r="E171" s="9">
        <f aca="true" t="shared" si="23" ref="E171:P171">E163+E170</f>
        <v>58.4</v>
      </c>
      <c r="F171" s="9">
        <f t="shared" si="23"/>
        <v>65.5</v>
      </c>
      <c r="G171" s="9">
        <f t="shared" si="23"/>
        <v>151</v>
      </c>
      <c r="H171" s="9">
        <f t="shared" si="23"/>
        <v>1431</v>
      </c>
      <c r="I171" s="9">
        <f t="shared" si="23"/>
        <v>1</v>
      </c>
      <c r="J171" s="9">
        <f t="shared" si="23"/>
        <v>47.4</v>
      </c>
      <c r="K171" s="9">
        <f t="shared" si="23"/>
        <v>44.2</v>
      </c>
      <c r="L171" s="10">
        <f t="shared" si="23"/>
        <v>13.26</v>
      </c>
      <c r="M171" s="9">
        <f t="shared" si="23"/>
        <v>236</v>
      </c>
      <c r="N171" s="9">
        <f t="shared" si="23"/>
        <v>731</v>
      </c>
      <c r="O171" s="9">
        <f t="shared" si="23"/>
        <v>175</v>
      </c>
      <c r="P171" s="9">
        <f t="shared" si="23"/>
        <v>15.7</v>
      </c>
    </row>
    <row r="172" spans="1:16" ht="103.5" customHeight="1">
      <c r="A172" s="17"/>
      <c r="B172" s="17"/>
      <c r="C172" s="17"/>
      <c r="D172" s="17"/>
      <c r="E172" s="18"/>
      <c r="F172" s="18"/>
      <c r="G172" s="18"/>
      <c r="H172" s="18"/>
      <c r="I172" s="18"/>
      <c r="J172" s="18"/>
      <c r="K172" s="18"/>
      <c r="L172" s="19"/>
      <c r="M172" s="18"/>
      <c r="N172" s="18"/>
      <c r="O172" s="18"/>
      <c r="P172" s="18"/>
    </row>
    <row r="173" spans="1:16" ht="11.25">
      <c r="A173" s="2" t="s">
        <v>0</v>
      </c>
      <c r="K173" s="25" t="s">
        <v>91</v>
      </c>
      <c r="L173" s="25"/>
      <c r="M173" s="25"/>
      <c r="N173" s="25"/>
      <c r="O173" s="25"/>
      <c r="P173" s="25"/>
    </row>
    <row r="174" spans="1:16" ht="11.25">
      <c r="A174" s="37" t="s">
        <v>55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</row>
    <row r="175" spans="1:11" ht="11.25">
      <c r="A175" s="12" t="s">
        <v>112</v>
      </c>
      <c r="E175" s="4" t="s">
        <v>2</v>
      </c>
      <c r="F175" s="32" t="s">
        <v>40</v>
      </c>
      <c r="G175" s="21"/>
      <c r="H175" s="21"/>
      <c r="J175" s="33" t="s">
        <v>4</v>
      </c>
      <c r="K175" s="33"/>
    </row>
    <row r="176" spans="4:16" ht="11.25">
      <c r="D176" s="33" t="s">
        <v>5</v>
      </c>
      <c r="E176" s="33"/>
      <c r="F176" s="5">
        <v>2</v>
      </c>
      <c r="J176" s="33" t="s">
        <v>6</v>
      </c>
      <c r="K176" s="33"/>
      <c r="L176" s="20" t="s">
        <v>7</v>
      </c>
      <c r="M176" s="21"/>
      <c r="N176" s="21"/>
      <c r="O176" s="21"/>
      <c r="P176" s="21"/>
    </row>
    <row r="177" spans="1:16" ht="11.25">
      <c r="A177" s="22" t="s">
        <v>8</v>
      </c>
      <c r="B177" s="22" t="s">
        <v>9</v>
      </c>
      <c r="C177" s="22"/>
      <c r="D177" s="22" t="s">
        <v>10</v>
      </c>
      <c r="E177" s="27" t="s">
        <v>11</v>
      </c>
      <c r="F177" s="27"/>
      <c r="G177" s="27"/>
      <c r="H177" s="22" t="s">
        <v>12</v>
      </c>
      <c r="I177" s="27" t="s">
        <v>13</v>
      </c>
      <c r="J177" s="27"/>
      <c r="K177" s="27"/>
      <c r="L177" s="27"/>
      <c r="M177" s="27" t="s">
        <v>14</v>
      </c>
      <c r="N177" s="27"/>
      <c r="O177" s="27"/>
      <c r="P177" s="27"/>
    </row>
    <row r="178" spans="1:16" ht="11.25">
      <c r="A178" s="23"/>
      <c r="B178" s="28"/>
      <c r="C178" s="29"/>
      <c r="D178" s="23"/>
      <c r="E178" s="6" t="s">
        <v>15</v>
      </c>
      <c r="F178" s="6" t="s">
        <v>16</v>
      </c>
      <c r="G178" s="6" t="s">
        <v>17</v>
      </c>
      <c r="H178" s="23"/>
      <c r="I178" s="6" t="s">
        <v>18</v>
      </c>
      <c r="J178" s="6" t="s">
        <v>19</v>
      </c>
      <c r="K178" s="6" t="s">
        <v>20</v>
      </c>
      <c r="L178" s="6" t="s">
        <v>21</v>
      </c>
      <c r="M178" s="6" t="s">
        <v>22</v>
      </c>
      <c r="N178" s="6" t="s">
        <v>23</v>
      </c>
      <c r="O178" s="6" t="s">
        <v>24</v>
      </c>
      <c r="P178" s="6" t="s">
        <v>25</v>
      </c>
    </row>
    <row r="179" spans="1:16" ht="11.25">
      <c r="A179" s="7">
        <v>1</v>
      </c>
      <c r="B179" s="34">
        <v>2</v>
      </c>
      <c r="C179" s="34"/>
      <c r="D179" s="7">
        <v>3</v>
      </c>
      <c r="E179" s="7">
        <v>4</v>
      </c>
      <c r="F179" s="7">
        <v>5</v>
      </c>
      <c r="G179" s="7">
        <v>6</v>
      </c>
      <c r="H179" s="7">
        <v>7</v>
      </c>
      <c r="I179" s="7">
        <v>8</v>
      </c>
      <c r="J179" s="7">
        <v>9</v>
      </c>
      <c r="K179" s="7">
        <v>10</v>
      </c>
      <c r="L179" s="7">
        <v>11</v>
      </c>
      <c r="M179" s="7">
        <v>12</v>
      </c>
      <c r="N179" s="7">
        <v>13</v>
      </c>
      <c r="O179" s="7">
        <v>14</v>
      </c>
      <c r="P179" s="7">
        <v>15</v>
      </c>
    </row>
    <row r="180" spans="1:16" ht="11.25">
      <c r="A180" s="35" t="s">
        <v>26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1:16" ht="11.25">
      <c r="A181" s="9">
        <v>366</v>
      </c>
      <c r="B181" s="24" t="s">
        <v>100</v>
      </c>
      <c r="C181" s="24"/>
      <c r="D181" s="10" t="s">
        <v>84</v>
      </c>
      <c r="E181" s="9">
        <v>36</v>
      </c>
      <c r="F181" s="9">
        <v>22</v>
      </c>
      <c r="G181" s="9">
        <v>61</v>
      </c>
      <c r="H181" s="9">
        <v>407</v>
      </c>
      <c r="I181" s="10">
        <v>0.1</v>
      </c>
      <c r="J181" s="10">
        <v>0.6</v>
      </c>
      <c r="K181" s="10">
        <v>25</v>
      </c>
      <c r="L181" s="10">
        <v>0.8</v>
      </c>
      <c r="M181" s="9">
        <v>460</v>
      </c>
      <c r="N181" s="9">
        <v>515</v>
      </c>
      <c r="O181" s="9">
        <v>64</v>
      </c>
      <c r="P181" s="9">
        <v>5</v>
      </c>
    </row>
    <row r="182" spans="1:16" ht="11.25">
      <c r="A182" s="8"/>
      <c r="B182" s="24" t="s">
        <v>70</v>
      </c>
      <c r="C182" s="24"/>
      <c r="D182" s="10">
        <v>50</v>
      </c>
      <c r="E182" s="10">
        <v>2</v>
      </c>
      <c r="F182" s="10">
        <v>0.3</v>
      </c>
      <c r="G182" s="10">
        <v>15</v>
      </c>
      <c r="H182" s="9">
        <v>131</v>
      </c>
      <c r="I182" s="10">
        <v>0.03</v>
      </c>
      <c r="J182" s="9">
        <v>0</v>
      </c>
      <c r="K182" s="10">
        <v>0</v>
      </c>
      <c r="L182" s="10">
        <v>0.5</v>
      </c>
      <c r="M182" s="10">
        <v>7</v>
      </c>
      <c r="N182" s="9">
        <v>26</v>
      </c>
      <c r="O182" s="9">
        <v>10</v>
      </c>
      <c r="P182" s="10">
        <v>0.3</v>
      </c>
    </row>
    <row r="183" spans="1:16" ht="11.25">
      <c r="A183" s="8">
        <v>685</v>
      </c>
      <c r="B183" s="24" t="s">
        <v>71</v>
      </c>
      <c r="C183" s="24"/>
      <c r="D183" s="10" t="s">
        <v>72</v>
      </c>
      <c r="E183" s="10">
        <v>0.2</v>
      </c>
      <c r="F183" s="10">
        <v>0.1</v>
      </c>
      <c r="G183" s="9">
        <v>15</v>
      </c>
      <c r="H183" s="9">
        <v>60</v>
      </c>
      <c r="I183" s="10">
        <v>0</v>
      </c>
      <c r="J183" s="9">
        <v>0</v>
      </c>
      <c r="K183" s="10">
        <v>0</v>
      </c>
      <c r="L183" s="10">
        <v>0</v>
      </c>
      <c r="M183" s="9">
        <v>5</v>
      </c>
      <c r="N183" s="9">
        <v>8</v>
      </c>
      <c r="O183" s="9">
        <v>4</v>
      </c>
      <c r="P183" s="10">
        <v>0.3</v>
      </c>
    </row>
    <row r="184" spans="1:16" ht="11.25">
      <c r="A184" s="36" t="s">
        <v>28</v>
      </c>
      <c r="B184" s="36"/>
      <c r="C184" s="36"/>
      <c r="D184" s="36"/>
      <c r="E184" s="9">
        <f>SUM(E181:E183)</f>
        <v>38.2</v>
      </c>
      <c r="F184" s="9">
        <f>SUM(F181:F183)</f>
        <v>22.400000000000002</v>
      </c>
      <c r="G184" s="9">
        <f>SUM(G181:G183)</f>
        <v>91</v>
      </c>
      <c r="H184" s="9">
        <f>SUM(H181:H183)</f>
        <v>598</v>
      </c>
      <c r="I184" s="10">
        <f aca="true" t="shared" si="24" ref="I184:P184">SUM(I181:I183)</f>
        <v>0.13</v>
      </c>
      <c r="J184" s="9">
        <f t="shared" si="24"/>
        <v>0.6</v>
      </c>
      <c r="K184" s="10">
        <f t="shared" si="24"/>
        <v>25</v>
      </c>
      <c r="L184" s="10">
        <f t="shared" si="24"/>
        <v>1.3</v>
      </c>
      <c r="M184" s="9">
        <f t="shared" si="24"/>
        <v>472</v>
      </c>
      <c r="N184" s="9">
        <f t="shared" si="24"/>
        <v>549</v>
      </c>
      <c r="O184" s="9">
        <f t="shared" si="24"/>
        <v>78</v>
      </c>
      <c r="P184" s="9">
        <f t="shared" si="24"/>
        <v>5.6</v>
      </c>
    </row>
    <row r="185" spans="1:16" ht="11.25">
      <c r="A185" s="35" t="s">
        <v>29</v>
      </c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 spans="1:16" ht="11.25">
      <c r="A186" s="8">
        <v>147</v>
      </c>
      <c r="B186" s="24" t="s">
        <v>42</v>
      </c>
      <c r="C186" s="24"/>
      <c r="D186" s="10" t="s">
        <v>102</v>
      </c>
      <c r="E186" s="9">
        <v>5</v>
      </c>
      <c r="F186" s="9">
        <v>7</v>
      </c>
      <c r="G186" s="9">
        <v>16</v>
      </c>
      <c r="H186" s="9">
        <v>142</v>
      </c>
      <c r="I186" s="10">
        <v>0</v>
      </c>
      <c r="J186" s="10">
        <v>0.8</v>
      </c>
      <c r="K186" s="10">
        <v>0.2</v>
      </c>
      <c r="L186" s="10">
        <v>1.3</v>
      </c>
      <c r="M186" s="9">
        <v>26</v>
      </c>
      <c r="N186" s="9">
        <v>39</v>
      </c>
      <c r="O186" s="9">
        <v>12</v>
      </c>
      <c r="P186" s="9">
        <v>1</v>
      </c>
    </row>
    <row r="187" spans="1:16" ht="11.25">
      <c r="A187" s="8" t="s">
        <v>92</v>
      </c>
      <c r="B187" s="24" t="s">
        <v>93</v>
      </c>
      <c r="C187" s="24"/>
      <c r="D187" s="9">
        <v>100</v>
      </c>
      <c r="E187" s="9">
        <v>19</v>
      </c>
      <c r="F187" s="9">
        <v>14</v>
      </c>
      <c r="G187" s="9">
        <v>17</v>
      </c>
      <c r="H187" s="9">
        <v>363</v>
      </c>
      <c r="I187" s="10">
        <v>0.1</v>
      </c>
      <c r="J187" s="10">
        <v>16</v>
      </c>
      <c r="K187" s="10">
        <v>0.14</v>
      </c>
      <c r="L187" s="10">
        <v>3.6</v>
      </c>
      <c r="M187" s="9">
        <v>82</v>
      </c>
      <c r="N187" s="9">
        <v>163</v>
      </c>
      <c r="O187" s="9">
        <v>38</v>
      </c>
      <c r="P187" s="9">
        <v>2</v>
      </c>
    </row>
    <row r="188" spans="1:16" ht="11.25">
      <c r="A188" s="10" t="s">
        <v>77</v>
      </c>
      <c r="B188" s="24" t="s">
        <v>76</v>
      </c>
      <c r="C188" s="24"/>
      <c r="D188" s="10" t="s">
        <v>88</v>
      </c>
      <c r="E188" s="10">
        <v>4</v>
      </c>
      <c r="F188" s="10">
        <v>4</v>
      </c>
      <c r="G188" s="9">
        <v>23</v>
      </c>
      <c r="H188" s="9">
        <v>168</v>
      </c>
      <c r="I188" s="10">
        <v>0.13</v>
      </c>
      <c r="J188" s="9">
        <v>19</v>
      </c>
      <c r="K188" s="10">
        <v>2</v>
      </c>
      <c r="L188" s="10">
        <v>1</v>
      </c>
      <c r="M188" s="9">
        <v>77</v>
      </c>
      <c r="N188" s="9">
        <v>86</v>
      </c>
      <c r="O188" s="9">
        <v>36</v>
      </c>
      <c r="P188" s="9">
        <v>1</v>
      </c>
    </row>
    <row r="189" spans="1:16" ht="11.25">
      <c r="A189" s="8">
        <v>685</v>
      </c>
      <c r="B189" s="24" t="s">
        <v>71</v>
      </c>
      <c r="C189" s="24"/>
      <c r="D189" s="10" t="s">
        <v>72</v>
      </c>
      <c r="E189" s="10">
        <v>0.2</v>
      </c>
      <c r="F189" s="10">
        <v>0.1</v>
      </c>
      <c r="G189" s="9">
        <v>15</v>
      </c>
      <c r="H189" s="9">
        <v>60</v>
      </c>
      <c r="I189" s="10">
        <v>0</v>
      </c>
      <c r="J189" s="9">
        <v>0</v>
      </c>
      <c r="K189" s="10">
        <v>0</v>
      </c>
      <c r="L189" s="10">
        <v>0</v>
      </c>
      <c r="M189" s="9">
        <v>5</v>
      </c>
      <c r="N189" s="9">
        <v>8</v>
      </c>
      <c r="O189" s="9">
        <v>4</v>
      </c>
      <c r="P189" s="10">
        <v>0.3</v>
      </c>
    </row>
    <row r="190" spans="1:16" ht="11.25">
      <c r="A190" s="9"/>
      <c r="B190" s="24" t="s">
        <v>38</v>
      </c>
      <c r="C190" s="24"/>
      <c r="D190" s="9">
        <v>30</v>
      </c>
      <c r="E190" s="9">
        <v>2</v>
      </c>
      <c r="F190" s="10">
        <v>0.3</v>
      </c>
      <c r="G190" s="9">
        <v>15</v>
      </c>
      <c r="H190" s="9">
        <v>69</v>
      </c>
      <c r="I190" s="10">
        <v>0.5</v>
      </c>
      <c r="J190" s="10">
        <v>0</v>
      </c>
      <c r="K190" s="10">
        <v>0</v>
      </c>
      <c r="L190" s="10">
        <v>0.3</v>
      </c>
      <c r="M190" s="9">
        <v>7</v>
      </c>
      <c r="N190" s="9">
        <v>32</v>
      </c>
      <c r="O190" s="9">
        <v>8</v>
      </c>
      <c r="P190" s="10">
        <v>1</v>
      </c>
    </row>
    <row r="191" spans="1:16" ht="11.25">
      <c r="A191" s="36" t="s">
        <v>32</v>
      </c>
      <c r="B191" s="36"/>
      <c r="C191" s="36"/>
      <c r="D191" s="36"/>
      <c r="E191" s="9">
        <f aca="true" t="shared" si="25" ref="E191:P191">SUM(E186:E190)</f>
        <v>30.2</v>
      </c>
      <c r="F191" s="9">
        <f t="shared" si="25"/>
        <v>25.400000000000002</v>
      </c>
      <c r="G191" s="9">
        <f t="shared" si="25"/>
        <v>86</v>
      </c>
      <c r="H191" s="9">
        <f t="shared" si="25"/>
        <v>802</v>
      </c>
      <c r="I191" s="10">
        <f t="shared" si="25"/>
        <v>0.73</v>
      </c>
      <c r="J191" s="9">
        <f t="shared" si="25"/>
        <v>35.8</v>
      </c>
      <c r="K191" s="9">
        <f t="shared" si="25"/>
        <v>2.34</v>
      </c>
      <c r="L191" s="10">
        <f t="shared" si="25"/>
        <v>6.2</v>
      </c>
      <c r="M191" s="9">
        <f t="shared" si="25"/>
        <v>197</v>
      </c>
      <c r="N191" s="9">
        <f t="shared" si="25"/>
        <v>328</v>
      </c>
      <c r="O191" s="9">
        <f t="shared" si="25"/>
        <v>98</v>
      </c>
      <c r="P191" s="9">
        <f t="shared" si="25"/>
        <v>5.3</v>
      </c>
    </row>
    <row r="192" spans="1:16" ht="11.25">
      <c r="A192" s="36" t="s">
        <v>33</v>
      </c>
      <c r="B192" s="36"/>
      <c r="C192" s="36"/>
      <c r="D192" s="36"/>
      <c r="E192" s="9">
        <f aca="true" t="shared" si="26" ref="E192:P192">E184+E191</f>
        <v>68.4</v>
      </c>
      <c r="F192" s="9">
        <f t="shared" si="26"/>
        <v>47.800000000000004</v>
      </c>
      <c r="G192" s="9">
        <f t="shared" si="26"/>
        <v>177</v>
      </c>
      <c r="H192" s="9">
        <f t="shared" si="26"/>
        <v>1400</v>
      </c>
      <c r="I192" s="10">
        <f t="shared" si="26"/>
        <v>0.86</v>
      </c>
      <c r="J192" s="9">
        <f t="shared" si="26"/>
        <v>36.4</v>
      </c>
      <c r="K192" s="9">
        <f t="shared" si="26"/>
        <v>27.34</v>
      </c>
      <c r="L192" s="10">
        <f t="shared" si="26"/>
        <v>7.5</v>
      </c>
      <c r="M192" s="9">
        <f t="shared" si="26"/>
        <v>669</v>
      </c>
      <c r="N192" s="9">
        <f t="shared" si="26"/>
        <v>877</v>
      </c>
      <c r="O192" s="9">
        <f t="shared" si="26"/>
        <v>176</v>
      </c>
      <c r="P192" s="9">
        <f t="shared" si="26"/>
        <v>10.899999999999999</v>
      </c>
    </row>
    <row r="193" spans="1:16" ht="11.25">
      <c r="A193" s="2" t="s">
        <v>0</v>
      </c>
      <c r="K193" s="25" t="s">
        <v>90</v>
      </c>
      <c r="L193" s="25"/>
      <c r="M193" s="25"/>
      <c r="N193" s="25"/>
      <c r="O193" s="25"/>
      <c r="P193" s="25"/>
    </row>
    <row r="194" spans="1:16" ht="11.25">
      <c r="A194" s="37" t="s">
        <v>56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</row>
    <row r="195" spans="1:11" ht="11.25">
      <c r="A195" s="12" t="s">
        <v>112</v>
      </c>
      <c r="E195" s="4" t="s">
        <v>2</v>
      </c>
      <c r="F195" s="32" t="s">
        <v>44</v>
      </c>
      <c r="G195" s="21"/>
      <c r="H195" s="21"/>
      <c r="J195" s="33" t="s">
        <v>4</v>
      </c>
      <c r="K195" s="33"/>
    </row>
    <row r="196" spans="4:16" ht="11.25">
      <c r="D196" s="33" t="s">
        <v>5</v>
      </c>
      <c r="E196" s="33"/>
      <c r="F196" s="5">
        <v>2</v>
      </c>
      <c r="J196" s="33" t="s">
        <v>6</v>
      </c>
      <c r="K196" s="33"/>
      <c r="L196" s="20" t="s">
        <v>7</v>
      </c>
      <c r="M196" s="21"/>
      <c r="N196" s="21"/>
      <c r="O196" s="21"/>
      <c r="P196" s="21"/>
    </row>
    <row r="197" spans="1:16" ht="11.25">
      <c r="A197" s="22" t="s">
        <v>8</v>
      </c>
      <c r="B197" s="22" t="s">
        <v>9</v>
      </c>
      <c r="C197" s="22"/>
      <c r="D197" s="22" t="s">
        <v>10</v>
      </c>
      <c r="E197" s="27" t="s">
        <v>11</v>
      </c>
      <c r="F197" s="27"/>
      <c r="G197" s="27"/>
      <c r="H197" s="22" t="s">
        <v>12</v>
      </c>
      <c r="I197" s="27" t="s">
        <v>13</v>
      </c>
      <c r="J197" s="27"/>
      <c r="K197" s="27"/>
      <c r="L197" s="27"/>
      <c r="M197" s="27" t="s">
        <v>14</v>
      </c>
      <c r="N197" s="27"/>
      <c r="O197" s="27"/>
      <c r="P197" s="27"/>
    </row>
    <row r="198" spans="1:16" ht="11.25">
      <c r="A198" s="23"/>
      <c r="B198" s="28"/>
      <c r="C198" s="29"/>
      <c r="D198" s="23"/>
      <c r="E198" s="6" t="s">
        <v>15</v>
      </c>
      <c r="F198" s="6" t="s">
        <v>16</v>
      </c>
      <c r="G198" s="6" t="s">
        <v>17</v>
      </c>
      <c r="H198" s="23"/>
      <c r="I198" s="6" t="s">
        <v>18</v>
      </c>
      <c r="J198" s="6" t="s">
        <v>19</v>
      </c>
      <c r="K198" s="6" t="s">
        <v>20</v>
      </c>
      <c r="L198" s="6" t="s">
        <v>21</v>
      </c>
      <c r="M198" s="6" t="s">
        <v>22</v>
      </c>
      <c r="N198" s="6" t="s">
        <v>23</v>
      </c>
      <c r="O198" s="6" t="s">
        <v>24</v>
      </c>
      <c r="P198" s="6" t="s">
        <v>25</v>
      </c>
    </row>
    <row r="199" spans="1:16" ht="11.25">
      <c r="A199" s="7">
        <v>1</v>
      </c>
      <c r="B199" s="34">
        <v>2</v>
      </c>
      <c r="C199" s="34"/>
      <c r="D199" s="7">
        <v>3</v>
      </c>
      <c r="E199" s="7">
        <v>4</v>
      </c>
      <c r="F199" s="7">
        <v>5</v>
      </c>
      <c r="G199" s="7">
        <v>6</v>
      </c>
      <c r="H199" s="7">
        <v>7</v>
      </c>
      <c r="I199" s="7">
        <v>8</v>
      </c>
      <c r="J199" s="7">
        <v>9</v>
      </c>
      <c r="K199" s="7">
        <v>10</v>
      </c>
      <c r="L199" s="7">
        <v>11</v>
      </c>
      <c r="M199" s="7">
        <v>12</v>
      </c>
      <c r="N199" s="7">
        <v>13</v>
      </c>
      <c r="O199" s="7">
        <v>14</v>
      </c>
      <c r="P199" s="7">
        <v>15</v>
      </c>
    </row>
    <row r="200" spans="1:16" ht="11.25">
      <c r="A200" s="35" t="s">
        <v>26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</row>
    <row r="201" spans="1:16" ht="11.25">
      <c r="A201" s="9">
        <v>488</v>
      </c>
      <c r="B201" s="24" t="s">
        <v>99</v>
      </c>
      <c r="C201" s="24"/>
      <c r="D201" s="10" t="s">
        <v>73</v>
      </c>
      <c r="E201" s="9">
        <v>18</v>
      </c>
      <c r="F201" s="9">
        <v>20</v>
      </c>
      <c r="G201" s="9">
        <v>5</v>
      </c>
      <c r="H201" s="9">
        <v>272</v>
      </c>
      <c r="I201" s="10">
        <v>0.18</v>
      </c>
      <c r="J201" s="9">
        <v>16</v>
      </c>
      <c r="K201" s="10">
        <v>19</v>
      </c>
      <c r="L201" s="10">
        <v>4</v>
      </c>
      <c r="M201" s="9">
        <v>48</v>
      </c>
      <c r="N201" s="9">
        <v>182</v>
      </c>
      <c r="O201" s="9">
        <v>27</v>
      </c>
      <c r="P201" s="9">
        <v>4</v>
      </c>
    </row>
    <row r="202" spans="1:16" ht="11.25">
      <c r="A202" s="8">
        <v>516</v>
      </c>
      <c r="B202" s="24" t="s">
        <v>67</v>
      </c>
      <c r="C202" s="24"/>
      <c r="D202" s="9">
        <v>180</v>
      </c>
      <c r="E202" s="10">
        <v>6</v>
      </c>
      <c r="F202" s="10">
        <v>11</v>
      </c>
      <c r="G202" s="10">
        <v>41</v>
      </c>
      <c r="H202" s="9">
        <v>294</v>
      </c>
      <c r="I202" s="10">
        <v>0.1</v>
      </c>
      <c r="J202" s="9">
        <v>0</v>
      </c>
      <c r="K202" s="10">
        <v>15</v>
      </c>
      <c r="L202" s="10">
        <v>1.6</v>
      </c>
      <c r="M202" s="9">
        <v>34</v>
      </c>
      <c r="N202" s="9">
        <v>56</v>
      </c>
      <c r="O202" s="9">
        <v>13</v>
      </c>
      <c r="P202" s="10">
        <v>1</v>
      </c>
    </row>
    <row r="203" spans="1:16" ht="11.25">
      <c r="A203" s="8">
        <v>686</v>
      </c>
      <c r="B203" s="24" t="s">
        <v>68</v>
      </c>
      <c r="C203" s="24"/>
      <c r="D203" s="10" t="s">
        <v>69</v>
      </c>
      <c r="E203" s="10">
        <v>0.4</v>
      </c>
      <c r="F203" s="10">
        <v>0.1</v>
      </c>
      <c r="G203" s="9">
        <v>21</v>
      </c>
      <c r="H203" s="9">
        <v>62</v>
      </c>
      <c r="I203" s="10">
        <v>0</v>
      </c>
      <c r="J203" s="9">
        <v>0</v>
      </c>
      <c r="K203" s="10">
        <v>0</v>
      </c>
      <c r="L203" s="10">
        <v>0</v>
      </c>
      <c r="M203" s="9">
        <v>5</v>
      </c>
      <c r="N203" s="9">
        <v>8</v>
      </c>
      <c r="O203" s="9">
        <v>4</v>
      </c>
      <c r="P203" s="9">
        <v>1</v>
      </c>
    </row>
    <row r="204" spans="1:16" ht="11.25">
      <c r="A204" s="8"/>
      <c r="B204" s="24" t="s">
        <v>70</v>
      </c>
      <c r="C204" s="24"/>
      <c r="D204" s="9">
        <v>30</v>
      </c>
      <c r="E204" s="9">
        <v>2</v>
      </c>
      <c r="F204" s="10">
        <v>0.3</v>
      </c>
      <c r="G204" s="9">
        <v>15</v>
      </c>
      <c r="H204" s="9">
        <v>79</v>
      </c>
      <c r="I204" s="10">
        <v>0.03</v>
      </c>
      <c r="J204" s="10">
        <v>0</v>
      </c>
      <c r="K204" s="10">
        <v>0</v>
      </c>
      <c r="L204" s="10">
        <v>0.5</v>
      </c>
      <c r="M204" s="9">
        <v>7</v>
      </c>
      <c r="N204" s="9">
        <v>26</v>
      </c>
      <c r="O204" s="9">
        <v>10</v>
      </c>
      <c r="P204" s="10">
        <v>0.3</v>
      </c>
    </row>
    <row r="205" spans="1:16" ht="11.25">
      <c r="A205" s="36" t="s">
        <v>28</v>
      </c>
      <c r="B205" s="36"/>
      <c r="C205" s="36"/>
      <c r="D205" s="36"/>
      <c r="E205" s="9">
        <f aca="true" t="shared" si="27" ref="E205:P205">SUM(E201:E204)</f>
        <v>26.4</v>
      </c>
      <c r="F205" s="9">
        <f t="shared" si="27"/>
        <v>31.400000000000002</v>
      </c>
      <c r="G205" s="9">
        <f t="shared" si="27"/>
        <v>82</v>
      </c>
      <c r="H205" s="9">
        <f t="shared" si="27"/>
        <v>707</v>
      </c>
      <c r="I205" s="10">
        <f t="shared" si="27"/>
        <v>0.31000000000000005</v>
      </c>
      <c r="J205" s="9">
        <f t="shared" si="27"/>
        <v>16</v>
      </c>
      <c r="K205" s="10">
        <f t="shared" si="27"/>
        <v>34</v>
      </c>
      <c r="L205" s="10">
        <f t="shared" si="27"/>
        <v>6.1</v>
      </c>
      <c r="M205" s="9">
        <f t="shared" si="27"/>
        <v>94</v>
      </c>
      <c r="N205" s="9">
        <f t="shared" si="27"/>
        <v>272</v>
      </c>
      <c r="O205" s="9">
        <f t="shared" si="27"/>
        <v>54</v>
      </c>
      <c r="P205" s="9">
        <f t="shared" si="27"/>
        <v>6.3</v>
      </c>
    </row>
    <row r="206" spans="1:16" ht="11.25">
      <c r="A206" s="35" t="s">
        <v>29</v>
      </c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</row>
    <row r="207" spans="1:16" ht="27.75" customHeight="1">
      <c r="A207" s="8">
        <v>124</v>
      </c>
      <c r="B207" s="24" t="s">
        <v>95</v>
      </c>
      <c r="C207" s="24"/>
      <c r="D207" s="10" t="s">
        <v>109</v>
      </c>
      <c r="E207" s="9">
        <v>5</v>
      </c>
      <c r="F207" s="9">
        <v>5</v>
      </c>
      <c r="G207" s="9">
        <v>10</v>
      </c>
      <c r="H207" s="9">
        <v>106</v>
      </c>
      <c r="I207" s="10">
        <v>0.08</v>
      </c>
      <c r="J207" s="10">
        <v>31</v>
      </c>
      <c r="K207" s="10">
        <v>0</v>
      </c>
      <c r="L207" s="10">
        <v>1</v>
      </c>
      <c r="M207" s="9">
        <v>42</v>
      </c>
      <c r="N207" s="9">
        <v>50</v>
      </c>
      <c r="O207" s="9">
        <v>21</v>
      </c>
      <c r="P207" s="9">
        <v>1</v>
      </c>
    </row>
    <row r="208" spans="1:16" ht="11.25">
      <c r="A208" s="8">
        <v>461</v>
      </c>
      <c r="B208" s="24" t="s">
        <v>82</v>
      </c>
      <c r="C208" s="24"/>
      <c r="D208" s="10" t="s">
        <v>85</v>
      </c>
      <c r="E208" s="9">
        <v>19</v>
      </c>
      <c r="F208" s="9">
        <v>23</v>
      </c>
      <c r="G208" s="9">
        <v>21</v>
      </c>
      <c r="H208" s="9">
        <v>365</v>
      </c>
      <c r="I208" s="10">
        <v>0.05</v>
      </c>
      <c r="J208" s="10">
        <v>1.2</v>
      </c>
      <c r="K208" s="10">
        <v>0</v>
      </c>
      <c r="L208" s="10">
        <v>0.8</v>
      </c>
      <c r="M208" s="9">
        <v>27</v>
      </c>
      <c r="N208" s="9">
        <v>107</v>
      </c>
      <c r="O208" s="9">
        <v>19</v>
      </c>
      <c r="P208" s="9">
        <v>1</v>
      </c>
    </row>
    <row r="209" spans="1:16" ht="11.25">
      <c r="A209" s="9">
        <v>520</v>
      </c>
      <c r="B209" s="24" t="s">
        <v>46</v>
      </c>
      <c r="C209" s="24"/>
      <c r="D209" s="9">
        <v>180</v>
      </c>
      <c r="E209" s="9">
        <v>4</v>
      </c>
      <c r="F209" s="9">
        <v>5</v>
      </c>
      <c r="G209" s="9">
        <v>26</v>
      </c>
      <c r="H209" s="9">
        <v>197</v>
      </c>
      <c r="I209" s="10">
        <v>0.17</v>
      </c>
      <c r="J209" s="9">
        <v>22</v>
      </c>
      <c r="K209" s="9">
        <v>0</v>
      </c>
      <c r="L209" s="10">
        <v>0.2</v>
      </c>
      <c r="M209" s="9">
        <v>44</v>
      </c>
      <c r="N209" s="9">
        <v>104</v>
      </c>
      <c r="O209" s="9">
        <v>33</v>
      </c>
      <c r="P209" s="9">
        <v>1</v>
      </c>
    </row>
    <row r="210" spans="1:16" ht="11.25">
      <c r="A210" s="9">
        <v>685</v>
      </c>
      <c r="B210" s="24" t="s">
        <v>36</v>
      </c>
      <c r="C210" s="24"/>
      <c r="D210" s="10" t="s">
        <v>72</v>
      </c>
      <c r="E210" s="10">
        <v>0.2</v>
      </c>
      <c r="F210" s="10">
        <v>0.1</v>
      </c>
      <c r="G210" s="9">
        <v>15</v>
      </c>
      <c r="H210" s="9">
        <v>60</v>
      </c>
      <c r="I210" s="10">
        <v>0</v>
      </c>
      <c r="J210" s="9">
        <v>0</v>
      </c>
      <c r="K210" s="10">
        <v>0</v>
      </c>
      <c r="L210" s="10">
        <v>0</v>
      </c>
      <c r="M210" s="9">
        <v>5</v>
      </c>
      <c r="N210" s="9">
        <v>8</v>
      </c>
      <c r="O210" s="9">
        <v>4</v>
      </c>
      <c r="P210" s="9">
        <v>1</v>
      </c>
    </row>
    <row r="211" spans="1:16" ht="11.25">
      <c r="A211" s="9"/>
      <c r="B211" s="24" t="s">
        <v>38</v>
      </c>
      <c r="C211" s="24"/>
      <c r="D211" s="9">
        <v>30</v>
      </c>
      <c r="E211" s="9">
        <v>2</v>
      </c>
      <c r="F211" s="10">
        <v>0.3</v>
      </c>
      <c r="G211" s="9">
        <v>15</v>
      </c>
      <c r="H211" s="9">
        <v>69</v>
      </c>
      <c r="I211" s="10">
        <v>0.5</v>
      </c>
      <c r="J211" s="10">
        <v>0</v>
      </c>
      <c r="K211" s="10">
        <v>0</v>
      </c>
      <c r="L211" s="10">
        <v>0.3</v>
      </c>
      <c r="M211" s="9">
        <v>7</v>
      </c>
      <c r="N211" s="9">
        <v>32</v>
      </c>
      <c r="O211" s="9">
        <v>8</v>
      </c>
      <c r="P211" s="10">
        <v>0.7</v>
      </c>
    </row>
    <row r="212" spans="1:16" ht="11.25">
      <c r="A212" s="36" t="s">
        <v>32</v>
      </c>
      <c r="B212" s="36"/>
      <c r="C212" s="36"/>
      <c r="D212" s="36"/>
      <c r="E212" s="9">
        <f aca="true" t="shared" si="28" ref="E212:P212">SUM(E207:E211)</f>
        <v>30.2</v>
      </c>
      <c r="F212" s="9">
        <f t="shared" si="28"/>
        <v>33.4</v>
      </c>
      <c r="G212" s="9">
        <f t="shared" si="28"/>
        <v>87</v>
      </c>
      <c r="H212" s="9">
        <f t="shared" si="28"/>
        <v>797</v>
      </c>
      <c r="I212" s="10">
        <f t="shared" si="28"/>
        <v>0.8</v>
      </c>
      <c r="J212" s="9">
        <f t="shared" si="28"/>
        <v>54.2</v>
      </c>
      <c r="K212" s="9">
        <f t="shared" si="28"/>
        <v>0</v>
      </c>
      <c r="L212" s="10">
        <f t="shared" si="28"/>
        <v>2.3</v>
      </c>
      <c r="M212" s="9">
        <f t="shared" si="28"/>
        <v>125</v>
      </c>
      <c r="N212" s="9">
        <f t="shared" si="28"/>
        <v>301</v>
      </c>
      <c r="O212" s="9">
        <f t="shared" si="28"/>
        <v>85</v>
      </c>
      <c r="P212" s="9">
        <f t="shared" si="28"/>
        <v>4.7</v>
      </c>
    </row>
    <row r="213" spans="1:16" ht="11.25">
      <c r="A213" s="36" t="s">
        <v>33</v>
      </c>
      <c r="B213" s="36"/>
      <c r="C213" s="36"/>
      <c r="D213" s="36"/>
      <c r="E213" s="9">
        <f aca="true" t="shared" si="29" ref="E213:P213">E212+E205</f>
        <v>56.599999999999994</v>
      </c>
      <c r="F213" s="9">
        <f t="shared" si="29"/>
        <v>64.8</v>
      </c>
      <c r="G213" s="9">
        <f t="shared" si="29"/>
        <v>169</v>
      </c>
      <c r="H213" s="9">
        <f t="shared" si="29"/>
        <v>1504</v>
      </c>
      <c r="I213" s="10">
        <f t="shared" si="29"/>
        <v>1.11</v>
      </c>
      <c r="J213" s="9">
        <f t="shared" si="29"/>
        <v>70.2</v>
      </c>
      <c r="K213" s="9">
        <f t="shared" si="29"/>
        <v>34</v>
      </c>
      <c r="L213" s="10">
        <f t="shared" si="29"/>
        <v>8.399999999999999</v>
      </c>
      <c r="M213" s="9">
        <f t="shared" si="29"/>
        <v>219</v>
      </c>
      <c r="N213" s="9">
        <f t="shared" si="29"/>
        <v>573</v>
      </c>
      <c r="O213" s="9">
        <f t="shared" si="29"/>
        <v>139</v>
      </c>
      <c r="P213" s="9">
        <f t="shared" si="29"/>
        <v>11</v>
      </c>
    </row>
    <row r="214" spans="1:16" ht="100.5" customHeight="1">
      <c r="A214" s="2" t="s">
        <v>0</v>
      </c>
      <c r="K214" s="25" t="s">
        <v>90</v>
      </c>
      <c r="L214" s="25"/>
      <c r="M214" s="25"/>
      <c r="N214" s="25"/>
      <c r="O214" s="25"/>
      <c r="P214" s="25"/>
    </row>
    <row r="215" spans="1:16" ht="11.25">
      <c r="A215" s="37" t="s">
        <v>57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</row>
    <row r="216" spans="1:11" ht="11.25">
      <c r="A216" s="12" t="s">
        <v>112</v>
      </c>
      <c r="E216" s="4" t="s">
        <v>2</v>
      </c>
      <c r="F216" s="32" t="s">
        <v>48</v>
      </c>
      <c r="G216" s="21"/>
      <c r="H216" s="21"/>
      <c r="J216" s="33" t="s">
        <v>4</v>
      </c>
      <c r="K216" s="33"/>
    </row>
    <row r="217" spans="4:16" ht="11.25">
      <c r="D217" s="33" t="s">
        <v>5</v>
      </c>
      <c r="E217" s="33"/>
      <c r="F217" s="5">
        <v>2</v>
      </c>
      <c r="J217" s="33" t="s">
        <v>6</v>
      </c>
      <c r="K217" s="33"/>
      <c r="L217" s="20" t="s">
        <v>7</v>
      </c>
      <c r="M217" s="21"/>
      <c r="N217" s="21"/>
      <c r="O217" s="21"/>
      <c r="P217" s="21"/>
    </row>
    <row r="218" spans="1:16" ht="11.25">
      <c r="A218" s="22" t="s">
        <v>8</v>
      </c>
      <c r="B218" s="22" t="s">
        <v>9</v>
      </c>
      <c r="C218" s="22"/>
      <c r="D218" s="22" t="s">
        <v>10</v>
      </c>
      <c r="E218" s="27" t="s">
        <v>11</v>
      </c>
      <c r="F218" s="27"/>
      <c r="G218" s="27"/>
      <c r="H218" s="22" t="s">
        <v>12</v>
      </c>
      <c r="I218" s="27" t="s">
        <v>13</v>
      </c>
      <c r="J218" s="27"/>
      <c r="K218" s="27"/>
      <c r="L218" s="27"/>
      <c r="M218" s="27" t="s">
        <v>14</v>
      </c>
      <c r="N218" s="27"/>
      <c r="O218" s="27"/>
      <c r="P218" s="27"/>
    </row>
    <row r="219" spans="1:16" ht="11.25">
      <c r="A219" s="23"/>
      <c r="B219" s="28"/>
      <c r="C219" s="29"/>
      <c r="D219" s="23"/>
      <c r="E219" s="6" t="s">
        <v>15</v>
      </c>
      <c r="F219" s="6" t="s">
        <v>16</v>
      </c>
      <c r="G219" s="6" t="s">
        <v>17</v>
      </c>
      <c r="H219" s="23"/>
      <c r="I219" s="6" t="s">
        <v>18</v>
      </c>
      <c r="J219" s="6" t="s">
        <v>19</v>
      </c>
      <c r="K219" s="6" t="s">
        <v>20</v>
      </c>
      <c r="L219" s="6" t="s">
        <v>21</v>
      </c>
      <c r="M219" s="6" t="s">
        <v>22</v>
      </c>
      <c r="N219" s="6" t="s">
        <v>23</v>
      </c>
      <c r="O219" s="6" t="s">
        <v>24</v>
      </c>
      <c r="P219" s="6" t="s">
        <v>25</v>
      </c>
    </row>
    <row r="220" spans="1:16" ht="11.25">
      <c r="A220" s="7">
        <v>1</v>
      </c>
      <c r="B220" s="34">
        <v>2</v>
      </c>
      <c r="C220" s="34"/>
      <c r="D220" s="7">
        <v>3</v>
      </c>
      <c r="E220" s="7">
        <v>4</v>
      </c>
      <c r="F220" s="7">
        <v>5</v>
      </c>
      <c r="G220" s="7">
        <v>6</v>
      </c>
      <c r="H220" s="7">
        <v>7</v>
      </c>
      <c r="I220" s="7">
        <v>8</v>
      </c>
      <c r="J220" s="7">
        <v>9</v>
      </c>
      <c r="K220" s="7">
        <v>10</v>
      </c>
      <c r="L220" s="7">
        <v>11</v>
      </c>
      <c r="M220" s="7">
        <v>12</v>
      </c>
      <c r="N220" s="7">
        <v>13</v>
      </c>
      <c r="O220" s="7">
        <v>14</v>
      </c>
      <c r="P220" s="7">
        <v>15</v>
      </c>
    </row>
    <row r="221" spans="1:16" ht="11.25">
      <c r="A221" s="35" t="s">
        <v>26</v>
      </c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 spans="1:16" ht="11.25">
      <c r="A222" s="8">
        <v>388</v>
      </c>
      <c r="B222" s="24" t="s">
        <v>45</v>
      </c>
      <c r="C222" s="24"/>
      <c r="D222" s="9">
        <v>100</v>
      </c>
      <c r="E222" s="9">
        <v>13</v>
      </c>
      <c r="F222" s="9">
        <v>11</v>
      </c>
      <c r="G222" s="9">
        <v>12</v>
      </c>
      <c r="H222" s="9">
        <v>196</v>
      </c>
      <c r="I222" s="10">
        <v>0.08</v>
      </c>
      <c r="J222" s="10">
        <v>0</v>
      </c>
      <c r="K222" s="10">
        <v>0.08</v>
      </c>
      <c r="L222" s="10">
        <v>0.8</v>
      </c>
      <c r="M222" s="9">
        <v>46</v>
      </c>
      <c r="N222" s="9">
        <v>186</v>
      </c>
      <c r="O222" s="9">
        <v>12</v>
      </c>
      <c r="P222" s="9">
        <v>1</v>
      </c>
    </row>
    <row r="223" spans="1:16" ht="11.25">
      <c r="A223" s="8">
        <v>520</v>
      </c>
      <c r="B223" s="24" t="s">
        <v>46</v>
      </c>
      <c r="C223" s="24"/>
      <c r="D223" s="10" t="s">
        <v>98</v>
      </c>
      <c r="E223" s="9">
        <v>4</v>
      </c>
      <c r="F223" s="9">
        <v>5</v>
      </c>
      <c r="G223" s="9">
        <v>26</v>
      </c>
      <c r="H223" s="9">
        <v>287</v>
      </c>
      <c r="I223" s="10">
        <v>0.17</v>
      </c>
      <c r="J223" s="10">
        <v>22</v>
      </c>
      <c r="K223" s="10">
        <v>0</v>
      </c>
      <c r="L223" s="10">
        <v>0.2</v>
      </c>
      <c r="M223" s="9">
        <v>44</v>
      </c>
      <c r="N223" s="9">
        <v>104</v>
      </c>
      <c r="O223" s="9">
        <v>33</v>
      </c>
      <c r="P223" s="10">
        <v>1</v>
      </c>
    </row>
    <row r="224" spans="1:16" ht="11.25">
      <c r="A224" s="9">
        <v>685</v>
      </c>
      <c r="B224" s="24" t="s">
        <v>71</v>
      </c>
      <c r="C224" s="24"/>
      <c r="D224" s="10" t="s">
        <v>72</v>
      </c>
      <c r="E224" s="10">
        <v>0.2</v>
      </c>
      <c r="F224" s="10">
        <v>0.1</v>
      </c>
      <c r="G224" s="9">
        <v>15</v>
      </c>
      <c r="H224" s="9">
        <v>60</v>
      </c>
      <c r="I224" s="10">
        <v>0</v>
      </c>
      <c r="J224" s="9">
        <v>0</v>
      </c>
      <c r="K224" s="10">
        <v>0</v>
      </c>
      <c r="L224" s="10">
        <v>0</v>
      </c>
      <c r="M224" s="9">
        <v>5</v>
      </c>
      <c r="N224" s="9">
        <v>8</v>
      </c>
      <c r="O224" s="9">
        <v>4</v>
      </c>
      <c r="P224" s="9">
        <v>1</v>
      </c>
    </row>
    <row r="225" spans="1:16" ht="11.25">
      <c r="A225" s="9"/>
      <c r="B225" s="24" t="s">
        <v>70</v>
      </c>
      <c r="C225" s="24"/>
      <c r="D225" s="9">
        <v>30</v>
      </c>
      <c r="E225" s="10">
        <v>0.3</v>
      </c>
      <c r="F225" s="10">
        <v>0.3</v>
      </c>
      <c r="G225" s="9">
        <v>15</v>
      </c>
      <c r="H225" s="9">
        <v>79</v>
      </c>
      <c r="I225" s="10">
        <v>0.03</v>
      </c>
      <c r="J225" s="10">
        <v>0</v>
      </c>
      <c r="K225" s="10">
        <v>0</v>
      </c>
      <c r="L225" s="10">
        <v>0.5</v>
      </c>
      <c r="M225" s="9">
        <v>7</v>
      </c>
      <c r="N225" s="9">
        <v>26</v>
      </c>
      <c r="O225" s="9">
        <v>10</v>
      </c>
      <c r="P225" s="10">
        <v>0.3</v>
      </c>
    </row>
    <row r="226" spans="1:16" ht="11.25">
      <c r="A226" s="36" t="s">
        <v>28</v>
      </c>
      <c r="B226" s="36"/>
      <c r="C226" s="36"/>
      <c r="D226" s="36"/>
      <c r="E226" s="9">
        <f aca="true" t="shared" si="30" ref="E226:P226">SUM(E222:E225)</f>
        <v>17.5</v>
      </c>
      <c r="F226" s="9">
        <f t="shared" si="30"/>
        <v>16.400000000000002</v>
      </c>
      <c r="G226" s="9">
        <f t="shared" si="30"/>
        <v>68</v>
      </c>
      <c r="H226" s="9">
        <f t="shared" si="30"/>
        <v>622</v>
      </c>
      <c r="I226" s="10">
        <f t="shared" si="30"/>
        <v>0.28</v>
      </c>
      <c r="J226" s="9">
        <f t="shared" si="30"/>
        <v>22</v>
      </c>
      <c r="K226" s="10">
        <f t="shared" si="30"/>
        <v>0.08</v>
      </c>
      <c r="L226" s="10">
        <f t="shared" si="30"/>
        <v>1.5</v>
      </c>
      <c r="M226" s="9">
        <f t="shared" si="30"/>
        <v>102</v>
      </c>
      <c r="N226" s="9">
        <f t="shared" si="30"/>
        <v>324</v>
      </c>
      <c r="O226" s="9">
        <f t="shared" si="30"/>
        <v>59</v>
      </c>
      <c r="P226" s="9">
        <f t="shared" si="30"/>
        <v>3.3</v>
      </c>
    </row>
    <row r="227" spans="1:16" ht="11.25">
      <c r="A227" s="35" t="s">
        <v>29</v>
      </c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</row>
    <row r="228" spans="1:16" ht="11.25">
      <c r="A228" s="8">
        <v>139</v>
      </c>
      <c r="B228" s="24" t="s">
        <v>37</v>
      </c>
      <c r="C228" s="24"/>
      <c r="D228" s="9">
        <v>250</v>
      </c>
      <c r="E228" s="9">
        <v>6</v>
      </c>
      <c r="F228" s="9">
        <v>6</v>
      </c>
      <c r="G228" s="9">
        <v>22</v>
      </c>
      <c r="H228" s="9">
        <v>167</v>
      </c>
      <c r="I228" s="10">
        <v>0.25</v>
      </c>
      <c r="J228" s="9">
        <v>5</v>
      </c>
      <c r="K228" s="9">
        <v>0</v>
      </c>
      <c r="L228" s="10">
        <v>2.8</v>
      </c>
      <c r="M228" s="9">
        <v>40</v>
      </c>
      <c r="N228" s="9">
        <v>78</v>
      </c>
      <c r="O228" s="9">
        <v>33</v>
      </c>
      <c r="P228" s="9">
        <v>2</v>
      </c>
    </row>
    <row r="229" spans="1:16" ht="11.25">
      <c r="A229" s="9">
        <v>488</v>
      </c>
      <c r="B229" s="24" t="s">
        <v>108</v>
      </c>
      <c r="C229" s="24"/>
      <c r="D229" s="10" t="s">
        <v>73</v>
      </c>
      <c r="E229" s="9">
        <v>18</v>
      </c>
      <c r="F229" s="9">
        <v>20</v>
      </c>
      <c r="G229" s="9">
        <v>5</v>
      </c>
      <c r="H229" s="9">
        <v>275</v>
      </c>
      <c r="I229" s="10">
        <v>0.18</v>
      </c>
      <c r="J229" s="9">
        <v>16</v>
      </c>
      <c r="K229" s="10">
        <v>19</v>
      </c>
      <c r="L229" s="10">
        <v>4</v>
      </c>
      <c r="M229" s="9">
        <v>48</v>
      </c>
      <c r="N229" s="9">
        <v>182</v>
      </c>
      <c r="O229" s="9">
        <v>27</v>
      </c>
      <c r="P229" s="9">
        <v>4</v>
      </c>
    </row>
    <row r="230" spans="1:16" ht="11.25">
      <c r="A230" s="8">
        <v>508</v>
      </c>
      <c r="B230" s="24" t="s">
        <v>74</v>
      </c>
      <c r="C230" s="24"/>
      <c r="D230" s="10">
        <v>180</v>
      </c>
      <c r="E230" s="10">
        <v>10</v>
      </c>
      <c r="F230" s="10">
        <v>8</v>
      </c>
      <c r="G230" s="10">
        <v>40</v>
      </c>
      <c r="H230" s="9">
        <v>326</v>
      </c>
      <c r="I230" s="10">
        <v>0.2</v>
      </c>
      <c r="J230" s="9">
        <v>0</v>
      </c>
      <c r="K230" s="10">
        <v>0</v>
      </c>
      <c r="L230" s="10">
        <v>0.7</v>
      </c>
      <c r="M230" s="9">
        <v>18</v>
      </c>
      <c r="N230" s="9">
        <v>245</v>
      </c>
      <c r="O230" s="9">
        <v>163</v>
      </c>
      <c r="P230" s="9">
        <v>6</v>
      </c>
    </row>
    <row r="231" spans="1:16" ht="11.25">
      <c r="A231" s="9">
        <v>685</v>
      </c>
      <c r="B231" s="24" t="s">
        <v>71</v>
      </c>
      <c r="C231" s="24"/>
      <c r="D231" s="10" t="s">
        <v>72</v>
      </c>
      <c r="E231" s="10">
        <v>0.2</v>
      </c>
      <c r="F231" s="10">
        <v>0.1</v>
      </c>
      <c r="G231" s="9">
        <v>15</v>
      </c>
      <c r="H231" s="9">
        <v>60</v>
      </c>
      <c r="I231" s="10">
        <v>0</v>
      </c>
      <c r="J231" s="9">
        <v>0</v>
      </c>
      <c r="K231" s="10">
        <v>0</v>
      </c>
      <c r="L231" s="10">
        <v>0</v>
      </c>
      <c r="M231" s="9">
        <v>5</v>
      </c>
      <c r="N231" s="9">
        <v>8</v>
      </c>
      <c r="O231" s="9">
        <v>4</v>
      </c>
      <c r="P231" s="9">
        <v>1</v>
      </c>
    </row>
    <row r="232" spans="1:16" ht="11.25">
      <c r="A232" s="9"/>
      <c r="B232" s="24" t="s">
        <v>38</v>
      </c>
      <c r="C232" s="24"/>
      <c r="D232" s="9">
        <v>30</v>
      </c>
      <c r="E232" s="9">
        <v>2</v>
      </c>
      <c r="F232" s="10">
        <v>0.3</v>
      </c>
      <c r="G232" s="9">
        <v>15</v>
      </c>
      <c r="H232" s="9">
        <v>69</v>
      </c>
      <c r="I232" s="10">
        <v>0.5</v>
      </c>
      <c r="J232" s="10">
        <v>0</v>
      </c>
      <c r="K232" s="10">
        <v>0</v>
      </c>
      <c r="L232" s="10">
        <v>0.3</v>
      </c>
      <c r="M232" s="9">
        <v>7</v>
      </c>
      <c r="N232" s="9">
        <v>32</v>
      </c>
      <c r="O232" s="9">
        <v>8</v>
      </c>
      <c r="P232" s="10">
        <v>0.7</v>
      </c>
    </row>
    <row r="233" spans="1:16" ht="11.25">
      <c r="A233" s="36" t="s">
        <v>32</v>
      </c>
      <c r="B233" s="36"/>
      <c r="C233" s="36"/>
      <c r="D233" s="36"/>
      <c r="E233" s="9">
        <f>SUM(E228:E232)</f>
        <v>36.2</v>
      </c>
      <c r="F233" s="9">
        <f>SUM(F228:F232)</f>
        <v>34.4</v>
      </c>
      <c r="G233" s="9">
        <f>SUM(G228:G232)</f>
        <v>97</v>
      </c>
      <c r="H233" s="9">
        <f>SUM(H228:H232)</f>
        <v>897</v>
      </c>
      <c r="I233" s="10">
        <f aca="true" t="shared" si="31" ref="I233:P233">SUM(I228:I232)</f>
        <v>1.13</v>
      </c>
      <c r="J233" s="9">
        <f t="shared" si="31"/>
        <v>21</v>
      </c>
      <c r="K233" s="9">
        <f t="shared" si="31"/>
        <v>19</v>
      </c>
      <c r="L233" s="10">
        <f t="shared" si="31"/>
        <v>7.8</v>
      </c>
      <c r="M233" s="9">
        <f t="shared" si="31"/>
        <v>118</v>
      </c>
      <c r="N233" s="9">
        <f t="shared" si="31"/>
        <v>545</v>
      </c>
      <c r="O233" s="9">
        <f t="shared" si="31"/>
        <v>235</v>
      </c>
      <c r="P233" s="9">
        <f t="shared" si="31"/>
        <v>13.7</v>
      </c>
    </row>
    <row r="234" spans="1:16" ht="11.25">
      <c r="A234" s="36" t="s">
        <v>33</v>
      </c>
      <c r="B234" s="36"/>
      <c r="C234" s="36"/>
      <c r="D234" s="36"/>
      <c r="E234" s="9">
        <f>E226+E233</f>
        <v>53.7</v>
      </c>
      <c r="F234" s="9">
        <f>F226+F233</f>
        <v>50.8</v>
      </c>
      <c r="G234" s="9">
        <f>G226+G233</f>
        <v>165</v>
      </c>
      <c r="H234" s="9">
        <f>H226+H233</f>
        <v>1519</v>
      </c>
      <c r="I234" s="10">
        <f aca="true" t="shared" si="32" ref="I234:P234">I226+I233</f>
        <v>1.41</v>
      </c>
      <c r="J234" s="9">
        <f t="shared" si="32"/>
        <v>43</v>
      </c>
      <c r="K234" s="9">
        <f t="shared" si="32"/>
        <v>19.08</v>
      </c>
      <c r="L234" s="10">
        <f t="shared" si="32"/>
        <v>9.3</v>
      </c>
      <c r="M234" s="9">
        <f t="shared" si="32"/>
        <v>220</v>
      </c>
      <c r="N234" s="9">
        <f t="shared" si="32"/>
        <v>869</v>
      </c>
      <c r="O234" s="9">
        <f t="shared" si="32"/>
        <v>294</v>
      </c>
      <c r="P234" s="9">
        <f t="shared" si="32"/>
        <v>17</v>
      </c>
    </row>
    <row r="235" spans="1:16" ht="11.25">
      <c r="A235" s="2" t="s">
        <v>0</v>
      </c>
      <c r="K235" s="25" t="s">
        <v>91</v>
      </c>
      <c r="L235" s="25"/>
      <c r="M235" s="25"/>
      <c r="N235" s="25"/>
      <c r="O235" s="25"/>
      <c r="P235" s="25"/>
    </row>
    <row r="236" spans="1:16" ht="11.25">
      <c r="A236" s="37" t="s">
        <v>58</v>
      </c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1:11" ht="11.25">
      <c r="A237" s="12" t="s">
        <v>112</v>
      </c>
      <c r="E237" s="4" t="s">
        <v>2</v>
      </c>
      <c r="F237" s="32" t="s">
        <v>51</v>
      </c>
      <c r="G237" s="21"/>
      <c r="H237" s="21"/>
      <c r="J237" s="33" t="s">
        <v>4</v>
      </c>
      <c r="K237" s="33"/>
    </row>
    <row r="238" spans="4:16" ht="11.25">
      <c r="D238" s="33" t="s">
        <v>5</v>
      </c>
      <c r="E238" s="33"/>
      <c r="F238" s="5">
        <v>2</v>
      </c>
      <c r="J238" s="33" t="s">
        <v>6</v>
      </c>
      <c r="K238" s="33"/>
      <c r="L238" s="20" t="s">
        <v>7</v>
      </c>
      <c r="M238" s="21"/>
      <c r="N238" s="21"/>
      <c r="O238" s="21"/>
      <c r="P238" s="21"/>
    </row>
    <row r="239" spans="1:16" ht="11.25">
      <c r="A239" s="22" t="s">
        <v>8</v>
      </c>
      <c r="B239" s="22" t="s">
        <v>9</v>
      </c>
      <c r="C239" s="22"/>
      <c r="D239" s="22" t="s">
        <v>10</v>
      </c>
      <c r="E239" s="27" t="s">
        <v>11</v>
      </c>
      <c r="F239" s="27"/>
      <c r="G239" s="27"/>
      <c r="H239" s="22" t="s">
        <v>12</v>
      </c>
      <c r="I239" s="27" t="s">
        <v>13</v>
      </c>
      <c r="J239" s="27"/>
      <c r="K239" s="27"/>
      <c r="L239" s="27"/>
      <c r="M239" s="27" t="s">
        <v>14</v>
      </c>
      <c r="N239" s="27"/>
      <c r="O239" s="27"/>
      <c r="P239" s="27"/>
    </row>
    <row r="240" spans="1:16" ht="11.25">
      <c r="A240" s="23"/>
      <c r="B240" s="28"/>
      <c r="C240" s="29"/>
      <c r="D240" s="23"/>
      <c r="E240" s="6" t="s">
        <v>15</v>
      </c>
      <c r="F240" s="6" t="s">
        <v>16</v>
      </c>
      <c r="G240" s="6" t="s">
        <v>17</v>
      </c>
      <c r="H240" s="23"/>
      <c r="I240" s="6" t="s">
        <v>18</v>
      </c>
      <c r="J240" s="6" t="s">
        <v>19</v>
      </c>
      <c r="K240" s="6" t="s">
        <v>20</v>
      </c>
      <c r="L240" s="6" t="s">
        <v>21</v>
      </c>
      <c r="M240" s="6" t="s">
        <v>22</v>
      </c>
      <c r="N240" s="6" t="s">
        <v>23</v>
      </c>
      <c r="O240" s="6" t="s">
        <v>24</v>
      </c>
      <c r="P240" s="6" t="s">
        <v>25</v>
      </c>
    </row>
    <row r="241" spans="1:16" ht="11.25">
      <c r="A241" s="7">
        <v>1</v>
      </c>
      <c r="B241" s="34">
        <v>2</v>
      </c>
      <c r="C241" s="34"/>
      <c r="D241" s="7">
        <v>3</v>
      </c>
      <c r="E241" s="7">
        <v>4</v>
      </c>
      <c r="F241" s="7">
        <v>5</v>
      </c>
      <c r="G241" s="7">
        <v>6</v>
      </c>
      <c r="H241" s="7">
        <v>7</v>
      </c>
      <c r="I241" s="7">
        <v>8</v>
      </c>
      <c r="J241" s="7">
        <v>9</v>
      </c>
      <c r="K241" s="7">
        <v>10</v>
      </c>
      <c r="L241" s="7">
        <v>11</v>
      </c>
      <c r="M241" s="7">
        <v>12</v>
      </c>
      <c r="N241" s="7">
        <v>13</v>
      </c>
      <c r="O241" s="7">
        <v>14</v>
      </c>
      <c r="P241" s="7">
        <v>15</v>
      </c>
    </row>
    <row r="242" spans="1:16" ht="11.25">
      <c r="A242" s="35" t="s">
        <v>26</v>
      </c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</row>
    <row r="243" spans="1:16" ht="11.25">
      <c r="A243" s="9">
        <v>340</v>
      </c>
      <c r="B243" s="24" t="s">
        <v>52</v>
      </c>
      <c r="C243" s="24"/>
      <c r="D243" s="9">
        <v>250</v>
      </c>
      <c r="E243" s="9">
        <v>21</v>
      </c>
      <c r="F243" s="9">
        <v>34</v>
      </c>
      <c r="G243" s="9">
        <v>3.2</v>
      </c>
      <c r="H243" s="9">
        <v>400</v>
      </c>
      <c r="I243" s="10">
        <v>0.11</v>
      </c>
      <c r="J243" s="10">
        <v>0</v>
      </c>
      <c r="K243" s="10">
        <v>420</v>
      </c>
      <c r="L243" s="10">
        <v>0.9</v>
      </c>
      <c r="M243" s="9">
        <v>108</v>
      </c>
      <c r="N243" s="9">
        <v>387</v>
      </c>
      <c r="O243" s="9">
        <v>23</v>
      </c>
      <c r="P243" s="9">
        <v>4</v>
      </c>
    </row>
    <row r="244" spans="1:16" ht="11.25">
      <c r="A244" s="8"/>
      <c r="B244" s="24" t="s">
        <v>27</v>
      </c>
      <c r="C244" s="24"/>
      <c r="D244" s="10" t="s">
        <v>89</v>
      </c>
      <c r="E244" s="9">
        <v>8</v>
      </c>
      <c r="F244" s="9">
        <v>8</v>
      </c>
      <c r="G244" s="9">
        <v>17</v>
      </c>
      <c r="H244" s="9">
        <v>213</v>
      </c>
      <c r="I244" s="10">
        <v>0.01</v>
      </c>
      <c r="J244" s="10">
        <v>0.6</v>
      </c>
      <c r="K244" s="10">
        <v>58</v>
      </c>
      <c r="L244" s="10">
        <v>0.7</v>
      </c>
      <c r="M244" s="9">
        <v>256</v>
      </c>
      <c r="N244" s="9">
        <v>181</v>
      </c>
      <c r="O244" s="9">
        <v>16</v>
      </c>
      <c r="P244" s="9">
        <v>0.7</v>
      </c>
    </row>
    <row r="245" spans="1:16" ht="11.25">
      <c r="A245" s="9">
        <v>685</v>
      </c>
      <c r="B245" s="24" t="s">
        <v>36</v>
      </c>
      <c r="C245" s="24"/>
      <c r="D245" s="10" t="s">
        <v>72</v>
      </c>
      <c r="E245" s="10">
        <v>0.2</v>
      </c>
      <c r="F245" s="10">
        <v>0.1</v>
      </c>
      <c r="G245" s="9">
        <v>15</v>
      </c>
      <c r="H245" s="9">
        <v>60</v>
      </c>
      <c r="I245" s="10">
        <v>0</v>
      </c>
      <c r="J245" s="9">
        <v>0</v>
      </c>
      <c r="K245" s="10">
        <v>0</v>
      </c>
      <c r="L245" s="10">
        <v>0</v>
      </c>
      <c r="M245" s="9">
        <v>5</v>
      </c>
      <c r="N245" s="9">
        <v>8</v>
      </c>
      <c r="O245" s="9">
        <v>4</v>
      </c>
      <c r="P245" s="9">
        <v>1</v>
      </c>
    </row>
    <row r="246" spans="1:16" ht="11.25">
      <c r="A246" s="36" t="s">
        <v>28</v>
      </c>
      <c r="B246" s="36"/>
      <c r="C246" s="36"/>
      <c r="D246" s="36"/>
      <c r="E246" s="9">
        <f>SUM(E243:E245)</f>
        <v>29.2</v>
      </c>
      <c r="F246" s="9">
        <f aca="true" t="shared" si="33" ref="F246:P246">SUM(F243:F245)</f>
        <v>42.1</v>
      </c>
      <c r="G246" s="9">
        <f t="shared" si="33"/>
        <v>35.2</v>
      </c>
      <c r="H246" s="9">
        <f t="shared" si="33"/>
        <v>673</v>
      </c>
      <c r="I246" s="9">
        <f t="shared" si="33"/>
        <v>0.12</v>
      </c>
      <c r="J246" s="9">
        <f t="shared" si="33"/>
        <v>0.6</v>
      </c>
      <c r="K246" s="9">
        <f t="shared" si="33"/>
        <v>478</v>
      </c>
      <c r="L246" s="9">
        <f t="shared" si="33"/>
        <v>1.6</v>
      </c>
      <c r="M246" s="9">
        <f t="shared" si="33"/>
        <v>369</v>
      </c>
      <c r="N246" s="9">
        <f t="shared" si="33"/>
        <v>576</v>
      </c>
      <c r="O246" s="9">
        <f t="shared" si="33"/>
        <v>43</v>
      </c>
      <c r="P246" s="9">
        <f t="shared" si="33"/>
        <v>5.7</v>
      </c>
    </row>
    <row r="247" spans="1:16" ht="11.25">
      <c r="A247" s="35" t="s">
        <v>29</v>
      </c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</row>
    <row r="248" spans="1:16" ht="11.25">
      <c r="A248" s="8">
        <v>132</v>
      </c>
      <c r="B248" s="24" t="s">
        <v>116</v>
      </c>
      <c r="C248" s="24"/>
      <c r="D248" s="10">
        <v>250</v>
      </c>
      <c r="E248" s="9">
        <v>2</v>
      </c>
      <c r="F248" s="9">
        <v>3.3</v>
      </c>
      <c r="G248" s="9">
        <v>16</v>
      </c>
      <c r="H248" s="9">
        <v>133</v>
      </c>
      <c r="I248" s="10">
        <v>0.2</v>
      </c>
      <c r="J248" s="9">
        <v>5</v>
      </c>
      <c r="K248" s="9">
        <v>0.2</v>
      </c>
      <c r="L248" s="10">
        <v>1</v>
      </c>
      <c r="M248" s="9">
        <v>24</v>
      </c>
      <c r="N248" s="9">
        <v>58</v>
      </c>
      <c r="O248" s="9">
        <v>19</v>
      </c>
      <c r="P248" s="9">
        <v>1</v>
      </c>
    </row>
    <row r="249" spans="1:16" ht="11.25">
      <c r="A249" s="9">
        <v>171</v>
      </c>
      <c r="B249" s="24" t="s">
        <v>115</v>
      </c>
      <c r="C249" s="24"/>
      <c r="D249" s="9">
        <v>100</v>
      </c>
      <c r="E249" s="9">
        <v>14</v>
      </c>
      <c r="F249" s="9">
        <v>14</v>
      </c>
      <c r="G249" s="9">
        <v>4</v>
      </c>
      <c r="H249" s="9">
        <v>195</v>
      </c>
      <c r="I249" s="10">
        <v>0.15</v>
      </c>
      <c r="J249" s="9">
        <v>28.8</v>
      </c>
      <c r="K249" s="9">
        <v>5.5</v>
      </c>
      <c r="L249" s="10">
        <v>3</v>
      </c>
      <c r="M249" s="9">
        <v>26</v>
      </c>
      <c r="N249" s="9">
        <v>223</v>
      </c>
      <c r="O249" s="9">
        <v>15</v>
      </c>
      <c r="P249" s="9">
        <v>5</v>
      </c>
    </row>
    <row r="250" spans="1:16" ht="11.25">
      <c r="A250" s="8">
        <v>516</v>
      </c>
      <c r="B250" s="24" t="s">
        <v>78</v>
      </c>
      <c r="C250" s="24"/>
      <c r="D250" s="9">
        <v>180</v>
      </c>
      <c r="E250" s="9">
        <v>6</v>
      </c>
      <c r="F250" s="9">
        <v>8</v>
      </c>
      <c r="G250" s="9">
        <v>41</v>
      </c>
      <c r="H250" s="9">
        <v>294</v>
      </c>
      <c r="I250" s="10">
        <v>0.1</v>
      </c>
      <c r="J250" s="10">
        <v>0</v>
      </c>
      <c r="K250" s="10">
        <v>15.2</v>
      </c>
      <c r="L250" s="10">
        <v>1.6</v>
      </c>
      <c r="M250" s="9">
        <v>34</v>
      </c>
      <c r="N250" s="9">
        <v>56</v>
      </c>
      <c r="O250" s="9">
        <v>13</v>
      </c>
      <c r="P250" s="9">
        <v>1</v>
      </c>
    </row>
    <row r="251" spans="1:16" ht="11.25">
      <c r="A251" s="8">
        <v>685</v>
      </c>
      <c r="B251" s="24" t="s">
        <v>71</v>
      </c>
      <c r="C251" s="24"/>
      <c r="D251" s="10" t="s">
        <v>72</v>
      </c>
      <c r="E251" s="9">
        <v>0.2</v>
      </c>
      <c r="F251" s="10">
        <v>0.1</v>
      </c>
      <c r="G251" s="9">
        <v>15</v>
      </c>
      <c r="H251" s="9">
        <v>60</v>
      </c>
      <c r="I251" s="10">
        <v>0</v>
      </c>
      <c r="J251" s="9">
        <v>0</v>
      </c>
      <c r="K251" s="10">
        <v>0</v>
      </c>
      <c r="L251" s="10">
        <v>0</v>
      </c>
      <c r="M251" s="9">
        <v>5</v>
      </c>
      <c r="N251" s="9">
        <v>8</v>
      </c>
      <c r="O251" s="9">
        <v>4</v>
      </c>
      <c r="P251" s="9">
        <v>1</v>
      </c>
    </row>
    <row r="252" spans="1:16" ht="11.25">
      <c r="A252" s="9"/>
      <c r="B252" s="24" t="s">
        <v>38</v>
      </c>
      <c r="C252" s="24"/>
      <c r="D252" s="9">
        <v>30</v>
      </c>
      <c r="E252" s="9">
        <v>2</v>
      </c>
      <c r="F252" s="10">
        <v>0.3</v>
      </c>
      <c r="G252" s="9">
        <v>15</v>
      </c>
      <c r="H252" s="9">
        <v>69</v>
      </c>
      <c r="I252" s="10">
        <v>0.5</v>
      </c>
      <c r="J252" s="10">
        <v>0</v>
      </c>
      <c r="K252" s="10">
        <v>0</v>
      </c>
      <c r="L252" s="10">
        <v>0.3</v>
      </c>
      <c r="M252" s="9">
        <v>7</v>
      </c>
      <c r="N252" s="9">
        <v>32</v>
      </c>
      <c r="O252" s="9">
        <v>8</v>
      </c>
      <c r="P252" s="10">
        <v>0.7</v>
      </c>
    </row>
    <row r="253" spans="1:16" ht="11.25">
      <c r="A253" s="36" t="s">
        <v>32</v>
      </c>
      <c r="B253" s="36"/>
      <c r="C253" s="36"/>
      <c r="D253" s="36"/>
      <c r="E253" s="9">
        <f>SUM(E248:E252)</f>
        <v>24.2</v>
      </c>
      <c r="F253" s="9">
        <f>SUM(F248:F252)</f>
        <v>25.700000000000003</v>
      </c>
      <c r="G253" s="9">
        <f>SUM(G248:G252)</f>
        <v>91</v>
      </c>
      <c r="H253" s="9">
        <f>SUM(H248:H252)</f>
        <v>751</v>
      </c>
      <c r="I253" s="10">
        <f aca="true" t="shared" si="34" ref="I253:P253">SUM(I248:I252)</f>
        <v>0.95</v>
      </c>
      <c r="J253" s="9">
        <f t="shared" si="34"/>
        <v>33.8</v>
      </c>
      <c r="K253" s="9">
        <f t="shared" si="34"/>
        <v>20.9</v>
      </c>
      <c r="L253" s="10">
        <f t="shared" si="34"/>
        <v>5.8999999999999995</v>
      </c>
      <c r="M253" s="9">
        <f t="shared" si="34"/>
        <v>96</v>
      </c>
      <c r="N253" s="9">
        <f t="shared" si="34"/>
        <v>377</v>
      </c>
      <c r="O253" s="9">
        <f t="shared" si="34"/>
        <v>59</v>
      </c>
      <c r="P253" s="9">
        <f t="shared" si="34"/>
        <v>8.7</v>
      </c>
    </row>
    <row r="254" spans="1:16" ht="11.25">
      <c r="A254" s="36" t="s">
        <v>33</v>
      </c>
      <c r="B254" s="36"/>
      <c r="C254" s="36"/>
      <c r="D254" s="36"/>
      <c r="E254" s="9">
        <f>E246+E253</f>
        <v>53.4</v>
      </c>
      <c r="F254" s="9">
        <f>F246+F253</f>
        <v>67.80000000000001</v>
      </c>
      <c r="G254" s="9">
        <f>G246+G253</f>
        <v>126.2</v>
      </c>
      <c r="H254" s="9">
        <f>H246+H253</f>
        <v>1424</v>
      </c>
      <c r="I254" s="10">
        <f aca="true" t="shared" si="35" ref="I254:P254">I246+I253</f>
        <v>1.0699999999999998</v>
      </c>
      <c r="J254" s="9">
        <f t="shared" si="35"/>
        <v>34.4</v>
      </c>
      <c r="K254" s="9">
        <f t="shared" si="35"/>
        <v>498.9</v>
      </c>
      <c r="L254" s="10">
        <f t="shared" si="35"/>
        <v>7.5</v>
      </c>
      <c r="M254" s="9">
        <f t="shared" si="35"/>
        <v>465</v>
      </c>
      <c r="N254" s="9">
        <f t="shared" si="35"/>
        <v>953</v>
      </c>
      <c r="O254" s="9">
        <f t="shared" si="35"/>
        <v>102</v>
      </c>
      <c r="P254" s="9">
        <f t="shared" si="35"/>
        <v>14.399999999999999</v>
      </c>
    </row>
    <row r="255" ht="75" customHeight="1"/>
    <row r="256" spans="2:9" ht="11.25">
      <c r="B256" s="1" t="s">
        <v>60</v>
      </c>
      <c r="C256" t="s">
        <v>61</v>
      </c>
      <c r="H256" s="1" t="s">
        <v>62</v>
      </c>
      <c r="I256" t="s">
        <v>63</v>
      </c>
    </row>
    <row r="257" ht="11.25">
      <c r="G257" s="3" t="s">
        <v>64</v>
      </c>
    </row>
    <row r="261" spans="5:16" ht="11.25" customHeight="1">
      <c r="E261" s="39" t="s">
        <v>11</v>
      </c>
      <c r="F261" s="39"/>
      <c r="G261" s="39"/>
      <c r="H261" s="40" t="s">
        <v>12</v>
      </c>
      <c r="I261" s="39" t="s">
        <v>13</v>
      </c>
      <c r="J261" s="39"/>
      <c r="K261" s="39"/>
      <c r="L261" s="39"/>
      <c r="M261" s="39" t="s">
        <v>14</v>
      </c>
      <c r="N261" s="39"/>
      <c r="O261" s="39"/>
      <c r="P261" s="39"/>
    </row>
    <row r="262" spans="5:16" ht="11.25">
      <c r="E262" s="14" t="s">
        <v>15</v>
      </c>
      <c r="F262" s="14" t="s">
        <v>16</v>
      </c>
      <c r="G262" s="14" t="s">
        <v>17</v>
      </c>
      <c r="H262" s="41"/>
      <c r="I262" s="14" t="s">
        <v>18</v>
      </c>
      <c r="J262" s="14" t="s">
        <v>19</v>
      </c>
      <c r="K262" s="14" t="s">
        <v>20</v>
      </c>
      <c r="L262" s="14" t="s">
        <v>21</v>
      </c>
      <c r="M262" s="14" t="s">
        <v>22</v>
      </c>
      <c r="N262" s="14" t="s">
        <v>23</v>
      </c>
      <c r="O262" s="14" t="s">
        <v>24</v>
      </c>
      <c r="P262" s="14" t="s">
        <v>25</v>
      </c>
    </row>
    <row r="263" spans="2:16" ht="15.75">
      <c r="B263" s="15" t="s">
        <v>103</v>
      </c>
      <c r="D263" s="12"/>
      <c r="E263" s="16">
        <f>E14+E35+E56+E78+E100+E121+E143+E163+E184+E205+E226+E246</f>
        <v>324.59999999999997</v>
      </c>
      <c r="F263" s="16">
        <f aca="true" t="shared" si="36" ref="F263:P263">F14+F35+F56+F78+F100+F121+F143+F163+F184+F205+F226+F246</f>
        <v>328.09999999999997</v>
      </c>
      <c r="G263" s="16">
        <f t="shared" si="36"/>
        <v>1019.2</v>
      </c>
      <c r="H263" s="16">
        <f t="shared" si="36"/>
        <v>7999</v>
      </c>
      <c r="I263" s="16">
        <f t="shared" si="36"/>
        <v>3.1000000000000005</v>
      </c>
      <c r="J263" s="16">
        <f t="shared" si="36"/>
        <v>185.92999999999998</v>
      </c>
      <c r="K263" s="16">
        <f t="shared" si="36"/>
        <v>749.21</v>
      </c>
      <c r="L263" s="16">
        <f t="shared" si="36"/>
        <v>45.16</v>
      </c>
      <c r="M263" s="16">
        <f t="shared" si="36"/>
        <v>2463</v>
      </c>
      <c r="N263" s="16">
        <f t="shared" si="36"/>
        <v>4548</v>
      </c>
      <c r="O263" s="16">
        <f t="shared" si="36"/>
        <v>1006</v>
      </c>
      <c r="P263" s="16">
        <f t="shared" si="36"/>
        <v>68.69999999999999</v>
      </c>
    </row>
    <row r="264" spans="2:16" ht="15.75">
      <c r="B264" s="15" t="s">
        <v>104</v>
      </c>
      <c r="E264" s="16">
        <f aca="true" t="shared" si="37" ref="E264:P264">E21+E42+E63+E85+E107+E128+E149+E170+E191+E212+E233+E253</f>
        <v>344.3999999999999</v>
      </c>
      <c r="F264" s="16">
        <f t="shared" si="37"/>
        <v>373.79999999999995</v>
      </c>
      <c r="G264" s="16">
        <f t="shared" si="37"/>
        <v>1071</v>
      </c>
      <c r="H264" s="16">
        <f t="shared" si="37"/>
        <v>9740</v>
      </c>
      <c r="I264" s="16">
        <f t="shared" si="37"/>
        <v>9.229999999999999</v>
      </c>
      <c r="J264" s="16">
        <f t="shared" si="37"/>
        <v>359.5</v>
      </c>
      <c r="K264" s="16">
        <f t="shared" si="37"/>
        <v>245.22000000000003</v>
      </c>
      <c r="L264" s="16">
        <f t="shared" si="37"/>
        <v>63.49999999999999</v>
      </c>
      <c r="M264" s="16">
        <f t="shared" si="37"/>
        <v>1594</v>
      </c>
      <c r="N264" s="16">
        <f t="shared" si="37"/>
        <v>4093</v>
      </c>
      <c r="O264" s="16">
        <f t="shared" si="37"/>
        <v>1109</v>
      </c>
      <c r="P264" s="16">
        <f t="shared" si="37"/>
        <v>86.30000000000001</v>
      </c>
    </row>
    <row r="265" spans="2:16" ht="15.75">
      <c r="B265" s="15" t="s">
        <v>105</v>
      </c>
      <c r="E265" s="16">
        <f>SUM(E263:E264)</f>
        <v>668.9999999999999</v>
      </c>
      <c r="F265" s="13">
        <f aca="true" t="shared" si="38" ref="F265:P265">SUM(F263:F264)</f>
        <v>701.8999999999999</v>
      </c>
      <c r="G265" s="13">
        <f t="shared" si="38"/>
        <v>2090.2</v>
      </c>
      <c r="H265" s="13">
        <f t="shared" si="38"/>
        <v>17739</v>
      </c>
      <c r="I265" s="13">
        <f t="shared" si="38"/>
        <v>12.329999999999998</v>
      </c>
      <c r="J265" s="13">
        <f t="shared" si="38"/>
        <v>545.43</v>
      </c>
      <c r="K265" s="13">
        <f t="shared" si="38"/>
        <v>994.4300000000001</v>
      </c>
      <c r="L265" s="13">
        <f t="shared" si="38"/>
        <v>108.66</v>
      </c>
      <c r="M265" s="13">
        <f t="shared" si="38"/>
        <v>4057</v>
      </c>
      <c r="N265" s="13">
        <f t="shared" si="38"/>
        <v>8641</v>
      </c>
      <c r="O265" s="13">
        <f t="shared" si="38"/>
        <v>2115</v>
      </c>
      <c r="P265" s="13">
        <f t="shared" si="38"/>
        <v>155</v>
      </c>
    </row>
    <row r="266" spans="2:16" ht="15.75">
      <c r="B266" s="15" t="s">
        <v>106</v>
      </c>
      <c r="E266" s="13">
        <f>E265/12</f>
        <v>55.74999999999999</v>
      </c>
      <c r="F266" s="13">
        <f aca="true" t="shared" si="39" ref="F266:P266">F265/12</f>
        <v>58.49166666666665</v>
      </c>
      <c r="G266" s="13">
        <f t="shared" si="39"/>
        <v>174.1833333333333</v>
      </c>
      <c r="H266" s="13">
        <f t="shared" si="39"/>
        <v>1478.25</v>
      </c>
      <c r="I266" s="13">
        <f t="shared" si="39"/>
        <v>1.0274999999999999</v>
      </c>
      <c r="J266" s="13">
        <f t="shared" si="39"/>
        <v>45.45249999999999</v>
      </c>
      <c r="K266" s="13">
        <f t="shared" si="39"/>
        <v>82.86916666666667</v>
      </c>
      <c r="L266" s="13">
        <f t="shared" si="39"/>
        <v>9.055</v>
      </c>
      <c r="M266" s="13">
        <f t="shared" si="39"/>
        <v>338.0833333333333</v>
      </c>
      <c r="N266" s="13">
        <f t="shared" si="39"/>
        <v>720.0833333333334</v>
      </c>
      <c r="O266" s="13">
        <f t="shared" si="39"/>
        <v>176.25</v>
      </c>
      <c r="P266" s="13">
        <f t="shared" si="39"/>
        <v>12.916666666666666</v>
      </c>
    </row>
  </sheetData>
  <sheetProtection/>
  <mergeCells count="352">
    <mergeCell ref="B11:C11"/>
    <mergeCell ref="B12:C12"/>
    <mergeCell ref="B252:C252"/>
    <mergeCell ref="A253:D253"/>
    <mergeCell ref="A254:D254"/>
    <mergeCell ref="A132:P132"/>
    <mergeCell ref="K131:P131"/>
    <mergeCell ref="M239:P239"/>
    <mergeCell ref="B241:C241"/>
    <mergeCell ref="A242:P242"/>
    <mergeCell ref="E261:G261"/>
    <mergeCell ref="H261:H262"/>
    <mergeCell ref="I261:L261"/>
    <mergeCell ref="M261:P261"/>
    <mergeCell ref="A246:D246"/>
    <mergeCell ref="A247:P247"/>
    <mergeCell ref="B248:C248"/>
    <mergeCell ref="B249:C249"/>
    <mergeCell ref="B250:C250"/>
    <mergeCell ref="B251:C251"/>
    <mergeCell ref="B243:C243"/>
    <mergeCell ref="B244:C244"/>
    <mergeCell ref="L238:P238"/>
    <mergeCell ref="B245:C245"/>
    <mergeCell ref="A239:A240"/>
    <mergeCell ref="B239:C240"/>
    <mergeCell ref="D239:D240"/>
    <mergeCell ref="E239:G239"/>
    <mergeCell ref="H239:H240"/>
    <mergeCell ref="B232:C232"/>
    <mergeCell ref="A233:D233"/>
    <mergeCell ref="A234:D234"/>
    <mergeCell ref="K235:P235"/>
    <mergeCell ref="I239:L239"/>
    <mergeCell ref="A236:P236"/>
    <mergeCell ref="F237:H237"/>
    <mergeCell ref="J237:K237"/>
    <mergeCell ref="D238:E238"/>
    <mergeCell ref="J238:K238"/>
    <mergeCell ref="A226:D226"/>
    <mergeCell ref="A227:P227"/>
    <mergeCell ref="B228:C228"/>
    <mergeCell ref="B229:C229"/>
    <mergeCell ref="B230:C230"/>
    <mergeCell ref="B231:C231"/>
    <mergeCell ref="B220:C220"/>
    <mergeCell ref="A221:P221"/>
    <mergeCell ref="B222:C222"/>
    <mergeCell ref="B223:C223"/>
    <mergeCell ref="B224:C224"/>
    <mergeCell ref="B225:C225"/>
    <mergeCell ref="D217:E217"/>
    <mergeCell ref="J217:K217"/>
    <mergeCell ref="L217:P217"/>
    <mergeCell ref="A218:A219"/>
    <mergeCell ref="B218:C219"/>
    <mergeCell ref="D218:D219"/>
    <mergeCell ref="E218:G218"/>
    <mergeCell ref="H218:H219"/>
    <mergeCell ref="I218:L218"/>
    <mergeCell ref="M218:P218"/>
    <mergeCell ref="B211:C211"/>
    <mergeCell ref="A212:D212"/>
    <mergeCell ref="A213:D213"/>
    <mergeCell ref="K214:P214"/>
    <mergeCell ref="A215:P215"/>
    <mergeCell ref="F216:H216"/>
    <mergeCell ref="J216:K216"/>
    <mergeCell ref="A205:D205"/>
    <mergeCell ref="A206:P206"/>
    <mergeCell ref="B207:C207"/>
    <mergeCell ref="B208:C208"/>
    <mergeCell ref="B209:C209"/>
    <mergeCell ref="B210:C210"/>
    <mergeCell ref="B199:C199"/>
    <mergeCell ref="A200:P200"/>
    <mergeCell ref="B201:C201"/>
    <mergeCell ref="B202:C202"/>
    <mergeCell ref="B203:C203"/>
    <mergeCell ref="B204:C204"/>
    <mergeCell ref="D196:E196"/>
    <mergeCell ref="J196:K196"/>
    <mergeCell ref="L196:P196"/>
    <mergeCell ref="A197:A198"/>
    <mergeCell ref="B197:C198"/>
    <mergeCell ref="D197:D198"/>
    <mergeCell ref="E197:G197"/>
    <mergeCell ref="H197:H198"/>
    <mergeCell ref="I197:L197"/>
    <mergeCell ref="M197:P197"/>
    <mergeCell ref="B190:C190"/>
    <mergeCell ref="A191:D191"/>
    <mergeCell ref="A192:D192"/>
    <mergeCell ref="K193:P193"/>
    <mergeCell ref="A194:P194"/>
    <mergeCell ref="F195:H195"/>
    <mergeCell ref="J195:K195"/>
    <mergeCell ref="A184:D184"/>
    <mergeCell ref="A185:P185"/>
    <mergeCell ref="B186:C186"/>
    <mergeCell ref="B187:C187"/>
    <mergeCell ref="B188:C188"/>
    <mergeCell ref="B189:C189"/>
    <mergeCell ref="B182:C182"/>
    <mergeCell ref="B183:C183"/>
    <mergeCell ref="A177:A178"/>
    <mergeCell ref="B177:C178"/>
    <mergeCell ref="D177:D178"/>
    <mergeCell ref="E177:G177"/>
    <mergeCell ref="J176:K176"/>
    <mergeCell ref="L176:P176"/>
    <mergeCell ref="M177:P177"/>
    <mergeCell ref="B179:C179"/>
    <mergeCell ref="A180:P180"/>
    <mergeCell ref="B181:C181"/>
    <mergeCell ref="B169:C169"/>
    <mergeCell ref="A170:D170"/>
    <mergeCell ref="A171:D171"/>
    <mergeCell ref="K173:P173"/>
    <mergeCell ref="H177:H178"/>
    <mergeCell ref="I177:L177"/>
    <mergeCell ref="A174:P174"/>
    <mergeCell ref="F175:H175"/>
    <mergeCell ref="J175:K175"/>
    <mergeCell ref="D176:E176"/>
    <mergeCell ref="A163:D163"/>
    <mergeCell ref="A164:P164"/>
    <mergeCell ref="B165:C165"/>
    <mergeCell ref="B166:C166"/>
    <mergeCell ref="B167:C167"/>
    <mergeCell ref="B168:C168"/>
    <mergeCell ref="B157:C157"/>
    <mergeCell ref="A158:P158"/>
    <mergeCell ref="B159:C159"/>
    <mergeCell ref="B160:C160"/>
    <mergeCell ref="B161:C161"/>
    <mergeCell ref="B162:C162"/>
    <mergeCell ref="D154:E154"/>
    <mergeCell ref="J154:K154"/>
    <mergeCell ref="L154:P154"/>
    <mergeCell ref="A155:A156"/>
    <mergeCell ref="B155:C156"/>
    <mergeCell ref="D155:D156"/>
    <mergeCell ref="E155:G155"/>
    <mergeCell ref="H155:H156"/>
    <mergeCell ref="I155:L155"/>
    <mergeCell ref="M155:P155"/>
    <mergeCell ref="A149:D149"/>
    <mergeCell ref="A150:D150"/>
    <mergeCell ref="K151:P151"/>
    <mergeCell ref="A152:P152"/>
    <mergeCell ref="F153:H153"/>
    <mergeCell ref="J153:K153"/>
    <mergeCell ref="B141:C141"/>
    <mergeCell ref="B144:C144"/>
    <mergeCell ref="B145:C145"/>
    <mergeCell ref="B146:C146"/>
    <mergeCell ref="B147:C147"/>
    <mergeCell ref="B148:C148"/>
    <mergeCell ref="B142:C142"/>
    <mergeCell ref="A143:D143"/>
    <mergeCell ref="I135:L135"/>
    <mergeCell ref="M135:P135"/>
    <mergeCell ref="B137:C137"/>
    <mergeCell ref="A138:P138"/>
    <mergeCell ref="B139:C139"/>
    <mergeCell ref="B140:C140"/>
    <mergeCell ref="F133:H133"/>
    <mergeCell ref="J133:K133"/>
    <mergeCell ref="D134:E134"/>
    <mergeCell ref="J134:K134"/>
    <mergeCell ref="L134:P134"/>
    <mergeCell ref="A135:A136"/>
    <mergeCell ref="B135:C136"/>
    <mergeCell ref="D135:D136"/>
    <mergeCell ref="E135:G135"/>
    <mergeCell ref="H135:H136"/>
    <mergeCell ref="B118:C118"/>
    <mergeCell ref="B124:C124"/>
    <mergeCell ref="B98:C98"/>
    <mergeCell ref="B125:C125"/>
    <mergeCell ref="B104:C104"/>
    <mergeCell ref="B105:C105"/>
    <mergeCell ref="B106:C106"/>
    <mergeCell ref="A107:D107"/>
    <mergeCell ref="A116:P116"/>
    <mergeCell ref="L112:P112"/>
    <mergeCell ref="B126:C126"/>
    <mergeCell ref="B127:C127"/>
    <mergeCell ref="A128:D128"/>
    <mergeCell ref="A129:D129"/>
    <mergeCell ref="B119:C119"/>
    <mergeCell ref="B120:C120"/>
    <mergeCell ref="A121:D121"/>
    <mergeCell ref="A122:P122"/>
    <mergeCell ref="B123:C123"/>
    <mergeCell ref="M113:P113"/>
    <mergeCell ref="A113:A114"/>
    <mergeCell ref="B113:C114"/>
    <mergeCell ref="D113:D114"/>
    <mergeCell ref="E113:G113"/>
    <mergeCell ref="H113:H114"/>
    <mergeCell ref="D112:E112"/>
    <mergeCell ref="J112:K112"/>
    <mergeCell ref="B117:C117"/>
    <mergeCell ref="B115:C115"/>
    <mergeCell ref="B99:C99"/>
    <mergeCell ref="A100:D100"/>
    <mergeCell ref="A101:P101"/>
    <mergeCell ref="B102:C102"/>
    <mergeCell ref="B103:C103"/>
    <mergeCell ref="I113:L113"/>
    <mergeCell ref="F111:H111"/>
    <mergeCell ref="J111:K111"/>
    <mergeCell ref="A110:P110"/>
    <mergeCell ref="I91:L91"/>
    <mergeCell ref="M91:P91"/>
    <mergeCell ref="B93:C93"/>
    <mergeCell ref="A94:P94"/>
    <mergeCell ref="B95:C95"/>
    <mergeCell ref="B96:C96"/>
    <mergeCell ref="A108:D108"/>
    <mergeCell ref="K109:P109"/>
    <mergeCell ref="B97:C97"/>
    <mergeCell ref="F89:H89"/>
    <mergeCell ref="J89:K89"/>
    <mergeCell ref="D90:E90"/>
    <mergeCell ref="J90:K90"/>
    <mergeCell ref="L90:P90"/>
    <mergeCell ref="A91:A92"/>
    <mergeCell ref="B91:C92"/>
    <mergeCell ref="D91:D92"/>
    <mergeCell ref="E91:G91"/>
    <mergeCell ref="H91:H92"/>
    <mergeCell ref="B83:C83"/>
    <mergeCell ref="B84:C84"/>
    <mergeCell ref="A85:D85"/>
    <mergeCell ref="A86:D86"/>
    <mergeCell ref="K87:P87"/>
    <mergeCell ref="A88:P88"/>
    <mergeCell ref="B77:C77"/>
    <mergeCell ref="A78:D78"/>
    <mergeCell ref="A79:P79"/>
    <mergeCell ref="B80:C80"/>
    <mergeCell ref="B81:C81"/>
    <mergeCell ref="B82:C82"/>
    <mergeCell ref="B71:C71"/>
    <mergeCell ref="A72:P72"/>
    <mergeCell ref="B73:C73"/>
    <mergeCell ref="B74:C74"/>
    <mergeCell ref="B75:C75"/>
    <mergeCell ref="D68:E68"/>
    <mergeCell ref="J68:K68"/>
    <mergeCell ref="L68:P68"/>
    <mergeCell ref="A69:A70"/>
    <mergeCell ref="B69:C70"/>
    <mergeCell ref="D69:D70"/>
    <mergeCell ref="E69:G69"/>
    <mergeCell ref="H69:H70"/>
    <mergeCell ref="I69:L69"/>
    <mergeCell ref="M69:P69"/>
    <mergeCell ref="A63:D63"/>
    <mergeCell ref="A64:D64"/>
    <mergeCell ref="K65:P65"/>
    <mergeCell ref="A66:P66"/>
    <mergeCell ref="F67:H67"/>
    <mergeCell ref="J67:K67"/>
    <mergeCell ref="A57:P57"/>
    <mergeCell ref="B58:C58"/>
    <mergeCell ref="B59:C59"/>
    <mergeCell ref="B60:C60"/>
    <mergeCell ref="B61:C61"/>
    <mergeCell ref="B62:C62"/>
    <mergeCell ref="B50:C50"/>
    <mergeCell ref="A51:P51"/>
    <mergeCell ref="B52:C52"/>
    <mergeCell ref="B53:C53"/>
    <mergeCell ref="B55:C55"/>
    <mergeCell ref="A56:D56"/>
    <mergeCell ref="B54:C54"/>
    <mergeCell ref="D47:E47"/>
    <mergeCell ref="J47:K47"/>
    <mergeCell ref="L47:P47"/>
    <mergeCell ref="A48:A49"/>
    <mergeCell ref="B48:C49"/>
    <mergeCell ref="D48:D49"/>
    <mergeCell ref="E48:G48"/>
    <mergeCell ref="H48:H49"/>
    <mergeCell ref="I48:L48"/>
    <mergeCell ref="M48:P48"/>
    <mergeCell ref="B41:C41"/>
    <mergeCell ref="A42:D42"/>
    <mergeCell ref="A43:D43"/>
    <mergeCell ref="K44:P44"/>
    <mergeCell ref="A45:P45"/>
    <mergeCell ref="F46:H46"/>
    <mergeCell ref="J46:K46"/>
    <mergeCell ref="B34:C34"/>
    <mergeCell ref="A35:D35"/>
    <mergeCell ref="A36:P36"/>
    <mergeCell ref="B37:C37"/>
    <mergeCell ref="B38:C38"/>
    <mergeCell ref="B40:C40"/>
    <mergeCell ref="B39:C39"/>
    <mergeCell ref="B29:C29"/>
    <mergeCell ref="A30:P30"/>
    <mergeCell ref="B31:C31"/>
    <mergeCell ref="B32:C32"/>
    <mergeCell ref="B33:C33"/>
    <mergeCell ref="A27:A28"/>
    <mergeCell ref="B27:C28"/>
    <mergeCell ref="D27:D28"/>
    <mergeCell ref="E27:G27"/>
    <mergeCell ref="H27:H28"/>
    <mergeCell ref="I27:L27"/>
    <mergeCell ref="A24:P24"/>
    <mergeCell ref="F25:H25"/>
    <mergeCell ref="J25:K25"/>
    <mergeCell ref="D26:E26"/>
    <mergeCell ref="J26:K26"/>
    <mergeCell ref="L26:P26"/>
    <mergeCell ref="M27:P27"/>
    <mergeCell ref="E5:G5"/>
    <mergeCell ref="B19:C19"/>
    <mergeCell ref="B20:C20"/>
    <mergeCell ref="A21:D21"/>
    <mergeCell ref="A22:D22"/>
    <mergeCell ref="K23:P23"/>
    <mergeCell ref="A14:D14"/>
    <mergeCell ref="A15:P15"/>
    <mergeCell ref="B16:C16"/>
    <mergeCell ref="B17:C17"/>
    <mergeCell ref="B76:C76"/>
    <mergeCell ref="F3:H3"/>
    <mergeCell ref="J3:K3"/>
    <mergeCell ref="D4:E4"/>
    <mergeCell ref="J4:K4"/>
    <mergeCell ref="I5:L5"/>
    <mergeCell ref="B7:C7"/>
    <mergeCell ref="A8:P8"/>
    <mergeCell ref="B9:C9"/>
    <mergeCell ref="B10:C10"/>
    <mergeCell ref="L4:P4"/>
    <mergeCell ref="H5:H6"/>
    <mergeCell ref="B18:C18"/>
    <mergeCell ref="B13:C13"/>
    <mergeCell ref="K1:P1"/>
    <mergeCell ref="A2:P2"/>
    <mergeCell ref="M5:P5"/>
    <mergeCell ref="A5:A6"/>
    <mergeCell ref="B5:C6"/>
    <mergeCell ref="D5:D6"/>
  </mergeCells>
  <printOptions/>
  <pageMargins left="0.8267716535433072" right="0.2362204724409449" top="0.35433070866141736" bottom="0.5511811023622047" header="0.31496062992125984" footer="0.31496062992125984"/>
  <pageSetup horizontalDpi="600" verticalDpi="600" orientation="landscape" paperSize="9" r:id="rId1"/>
  <rowBreaks count="3" manualBreakCount="3">
    <brk id="43" max="0" man="1"/>
    <brk id="86" max="0" man="1"/>
    <brk id="13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бриг</dc:creator>
  <cp:keywords/>
  <dc:description/>
  <cp:lastModifiedBy>бриг</cp:lastModifiedBy>
  <cp:lastPrinted>2024-01-29T11:12:37Z</cp:lastPrinted>
  <dcterms:created xsi:type="dcterms:W3CDTF">2021-04-21T09:08:05Z</dcterms:created>
  <dcterms:modified xsi:type="dcterms:W3CDTF">2024-01-29T11:13:48Z</dcterms:modified>
  <cp:category/>
  <cp:version/>
  <cp:contentType/>
  <cp:contentStatus/>
  <cp:revision>1</cp:revision>
</cp:coreProperties>
</file>